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775" windowHeight="115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34" i="1"/>
  <c r="E234"/>
  <c r="F234"/>
  <c r="G234"/>
  <c r="H234"/>
  <c r="I234"/>
  <c r="J234"/>
  <c r="K234"/>
  <c r="L234"/>
  <c r="M234"/>
  <c r="N234"/>
  <c r="O234"/>
  <c r="C234"/>
  <c r="D208"/>
  <c r="E208"/>
  <c r="F208"/>
  <c r="G208"/>
  <c r="H208"/>
  <c r="I208"/>
  <c r="J208"/>
  <c r="K208"/>
  <c r="L208"/>
  <c r="M208"/>
  <c r="N208"/>
  <c r="O208"/>
  <c r="C208"/>
  <c r="D183"/>
  <c r="E183"/>
  <c r="F183"/>
  <c r="G183"/>
  <c r="H183"/>
  <c r="I183"/>
  <c r="J183"/>
  <c r="K183"/>
  <c r="L183"/>
  <c r="M183"/>
  <c r="N183"/>
  <c r="O183"/>
  <c r="C183"/>
  <c r="D160"/>
  <c r="E160"/>
  <c r="F160"/>
  <c r="G160"/>
  <c r="H160"/>
  <c r="I160"/>
  <c r="J160"/>
  <c r="K160"/>
  <c r="L160"/>
  <c r="M160"/>
  <c r="N160"/>
  <c r="O160"/>
  <c r="C160"/>
  <c r="D138"/>
  <c r="E138"/>
  <c r="F138"/>
  <c r="G138"/>
  <c r="H138"/>
  <c r="I138"/>
  <c r="J138"/>
  <c r="K138"/>
  <c r="L138"/>
  <c r="M138"/>
  <c r="N138"/>
  <c r="O138"/>
  <c r="C138"/>
  <c r="D116"/>
  <c r="E116"/>
  <c r="F116"/>
  <c r="G116"/>
  <c r="H116"/>
  <c r="I116"/>
  <c r="J116"/>
  <c r="K116"/>
  <c r="L116"/>
  <c r="M116"/>
  <c r="N116"/>
  <c r="O116"/>
  <c r="C116"/>
  <c r="D91"/>
  <c r="E91"/>
  <c r="F91"/>
  <c r="G91"/>
  <c r="H91"/>
  <c r="I91"/>
  <c r="J91"/>
  <c r="K91"/>
  <c r="L91"/>
  <c r="M91"/>
  <c r="N91"/>
  <c r="O91"/>
  <c r="C91"/>
  <c r="D69"/>
  <c r="E69"/>
  <c r="F69"/>
  <c r="G69"/>
  <c r="H69"/>
  <c r="I69"/>
  <c r="J69"/>
  <c r="K69"/>
  <c r="L69"/>
  <c r="M69"/>
  <c r="N69"/>
  <c r="O69"/>
  <c r="C69"/>
  <c r="D46"/>
  <c r="E46"/>
  <c r="F46"/>
  <c r="G46"/>
  <c r="H46"/>
  <c r="I46"/>
  <c r="J46"/>
  <c r="K46"/>
  <c r="L46"/>
  <c r="M46"/>
  <c r="N46"/>
  <c r="O46"/>
  <c r="C46"/>
  <c r="D23"/>
  <c r="E23"/>
  <c r="F23"/>
  <c r="G23"/>
  <c r="H23"/>
  <c r="I23"/>
  <c r="J23"/>
  <c r="K23"/>
  <c r="L23"/>
  <c r="M23"/>
  <c r="N23"/>
  <c r="O23"/>
  <c r="C23"/>
  <c r="F251" l="1"/>
  <c r="E251"/>
  <c r="D251"/>
  <c r="C251"/>
  <c r="F250"/>
  <c r="E250"/>
  <c r="D250"/>
  <c r="C250"/>
  <c r="F249"/>
  <c r="E249"/>
  <c r="D249"/>
  <c r="C249"/>
  <c r="F248"/>
  <c r="E248"/>
  <c r="D248"/>
  <c r="C248"/>
  <c r="F247"/>
  <c r="E247"/>
  <c r="D247"/>
  <c r="C247"/>
  <c r="F246"/>
  <c r="E246"/>
  <c r="D246"/>
  <c r="C246"/>
  <c r="F245"/>
  <c r="E245"/>
  <c r="D245"/>
  <c r="C245"/>
  <c r="F244"/>
  <c r="E244"/>
  <c r="D244"/>
  <c r="C244"/>
  <c r="F243"/>
  <c r="E243"/>
  <c r="D243"/>
  <c r="C243"/>
  <c r="F242"/>
  <c r="E242"/>
  <c r="D242"/>
  <c r="D252" s="1"/>
  <c r="D253" s="1"/>
  <c r="C242"/>
  <c r="C252" s="1"/>
  <c r="C253" s="1"/>
  <c r="E252" l="1"/>
  <c r="E253" s="1"/>
  <c r="F252"/>
  <c r="F253" s="1"/>
</calcChain>
</file>

<file path=xl/sharedStrings.xml><?xml version="1.0" encoding="utf-8"?>
<sst xmlns="http://schemas.openxmlformats.org/spreadsheetml/2006/main" count="460" uniqueCount="142">
  <si>
    <t xml:space="preserve">День:  </t>
  </si>
  <si>
    <t>первый</t>
  </si>
  <si>
    <t xml:space="preserve">Неделя: </t>
  </si>
  <si>
    <t>первая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</si>
  <si>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</si>
  <si>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</si>
  <si>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</si>
  <si>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</si>
  <si>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</si>
  <si>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</si>
  <si>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</si>
  <si>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</si>
  <si>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</si>
  <si>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</si>
  <si>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</si>
  <si>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</si>
  <si>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</si>
  <si>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</si>
  <si>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</si>
  <si>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</si>
  <si>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</si>
  <si>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</si>
  <si>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</si>
  <si>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Каша рисовая молочная</t>
  </si>
  <si>
    <t>Кофейный напиток</t>
  </si>
  <si>
    <t>Яйцо отварное</t>
  </si>
  <si>
    <t>б/н</t>
  </si>
  <si>
    <t>Батон нарезной</t>
  </si>
  <si>
    <t>Масло сливочное</t>
  </si>
  <si>
    <t>Хлеб ржаной</t>
  </si>
  <si>
    <r>
      <rPr>
        <b/>
        <i/>
        <sz val="12"/>
        <color theme="1"/>
        <rFont val="Times New Roman"/>
      </rPr>
      <t>ИТОГО за прием пищи</t>
    </r>
  </si>
  <si>
    <t>ОБЕД</t>
  </si>
  <si>
    <t>Свежий огурец</t>
  </si>
  <si>
    <t>Щи из свежей капусты на курином бульоне</t>
  </si>
  <si>
    <t>Котлеты рубленные из мяса птицы</t>
  </si>
  <si>
    <t>Макароны отварные с маслом сливочным</t>
  </si>
  <si>
    <t>Компот из сухофруктов</t>
  </si>
  <si>
    <t xml:space="preserve">Хлеб ржаной </t>
  </si>
  <si>
    <t xml:space="preserve">Соль йодированная </t>
  </si>
  <si>
    <t>ИТОГО:</t>
  </si>
  <si>
    <t>второй</t>
  </si>
  <si>
    <r>
      <rPr>
        <b/>
        <sz val="14"/>
        <color rgb="FF000000"/>
        <rFont val="Times New Roman"/>
      </rPr>
      <t>ЗАВТРАК</t>
    </r>
  </si>
  <si>
    <t>Оладьи с повидлом 200/50</t>
  </si>
  <si>
    <t xml:space="preserve">Чай с сахаром </t>
  </si>
  <si>
    <t>Колбаса полукопченая</t>
  </si>
  <si>
    <t>Салат из белокочанной капусты с морковью</t>
  </si>
  <si>
    <t>Рассольник "Ленинградский" на курином бульоне</t>
  </si>
  <si>
    <t>Печень по-строгоновски</t>
  </si>
  <si>
    <t>Каша рассыпчатая гречневая</t>
  </si>
  <si>
    <t>Напиток из шиповника</t>
  </si>
  <si>
    <t>ИТОГО за прием пищи</t>
  </si>
  <si>
    <t>третий</t>
  </si>
  <si>
    <t>Каша вязкая молочная из овсяной крупы с маслом сливочным</t>
  </si>
  <si>
    <t>Какао с молоком</t>
  </si>
  <si>
    <t>Сыр</t>
  </si>
  <si>
    <t>Салат из свеклы отварной с растительным маслом</t>
  </si>
  <si>
    <t>Борщ со свежей капустой и картофелем на курином бульоне</t>
  </si>
  <si>
    <t>Котлета рыбная</t>
  </si>
  <si>
    <t>Картофельное пюре</t>
  </si>
  <si>
    <t xml:space="preserve">Батон нарезной </t>
  </si>
  <si>
    <r>
      <rPr>
        <sz val="10"/>
        <color theme="1"/>
        <rFont val="Times New Roman"/>
      </rPr>
      <t xml:space="preserve">Соль йодированная </t>
    </r>
  </si>
  <si>
    <r>
      <rPr>
        <b/>
        <sz val="12"/>
        <color rgb="FF000000"/>
        <rFont val="Times New Roman"/>
      </rPr>
      <t>ИТОГО:</t>
    </r>
  </si>
  <si>
    <t>четвертый</t>
  </si>
  <si>
    <t>Омлет с вареной колбасой</t>
  </si>
  <si>
    <t>Чай с сахаром</t>
  </si>
  <si>
    <r>
      <rPr>
        <b/>
        <sz val="12"/>
        <color theme="1"/>
        <rFont val="Times New Roman"/>
      </rPr>
      <t>Булочка "Веснушка"</t>
    </r>
  </si>
  <si>
    <r>
      <rPr>
        <b/>
        <sz val="12"/>
        <color theme="1"/>
        <rFont val="Times New Roman"/>
      </rPr>
      <t xml:space="preserve">ИТОГО </t>
    </r>
    <r>
      <rPr>
        <b/>
        <sz val="12"/>
        <color theme="1"/>
        <rFont val="Times New Roman"/>
      </rPr>
      <t>за прием пищи</t>
    </r>
  </si>
  <si>
    <r>
      <rPr>
        <b/>
        <sz val="12"/>
        <color theme="1"/>
        <rFont val="Times New Roman"/>
      </rPr>
      <t>ОБЕД</t>
    </r>
  </si>
  <si>
    <r>
      <rPr>
        <b/>
        <sz val="12"/>
        <color theme="1"/>
        <rFont val="Times New Roman"/>
      </rPr>
      <t>Салат из свежих  помидор с раст. маслом</t>
    </r>
  </si>
  <si>
    <t>Суп картофельный с вермишелью (на курином бульоне)</t>
  </si>
  <si>
    <t>Плов с курицей</t>
  </si>
  <si>
    <t>Компот из яблок с изюмом</t>
  </si>
  <si>
    <r>
      <rPr>
        <b/>
        <sz val="12"/>
        <color theme="1"/>
        <rFont val="Times New Roman"/>
      </rPr>
      <t>б/н</t>
    </r>
  </si>
  <si>
    <r>
      <rPr>
        <b/>
        <sz val="12"/>
        <color theme="1"/>
        <rFont val="Times New Roman"/>
      </rPr>
      <t>ИТОГО за прием пищи</t>
    </r>
  </si>
  <si>
    <r>
      <rPr>
        <b/>
        <sz val="12"/>
        <color theme="1"/>
        <rFont val="Times New Roman"/>
      </rPr>
      <t xml:space="preserve">Соль йодированная </t>
    </r>
  </si>
  <si>
    <t>пятый</t>
  </si>
  <si>
    <t>Запеканка творожно -рисовая с повидлом 175/50</t>
  </si>
  <si>
    <t>Винегрет</t>
  </si>
  <si>
    <t>Сосиски отварные (2 шт.)</t>
  </si>
  <si>
    <t>Макароны отварные</t>
  </si>
  <si>
    <t>Итого за прием пищи</t>
  </si>
  <si>
    <t>шестой</t>
  </si>
  <si>
    <t>вторая</t>
  </si>
  <si>
    <r>
      <rPr>
        <b/>
        <sz val="12"/>
        <color theme="1"/>
        <rFont val="Times New Roman"/>
      </rPr>
      <t>ЗАВТРАК</t>
    </r>
  </si>
  <si>
    <t>Каша вязкая молочная из риса и пшена "Дружба" с сахаром и сливочным маслом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</si>
  <si>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</si>
  <si>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Салат из моркови с яблоком</t>
  </si>
  <si>
    <t>Суп с бобовыми (горох) на курином бульоне</t>
  </si>
  <si>
    <t>Ленивые голубцы с мясом птицы</t>
  </si>
  <si>
    <t>седьмой</t>
  </si>
  <si>
    <t>Макароны отварные с сыром 180/20</t>
  </si>
  <si>
    <t>Чай с сахаром и лимоном</t>
  </si>
  <si>
    <t>Вафли</t>
  </si>
  <si>
    <t>Салат витаминный (1 вар.)</t>
  </si>
  <si>
    <t>Суп рыбный</t>
  </si>
  <si>
    <t>Жаркое по домашнему</t>
  </si>
  <si>
    <t>Компот из свежих плодов</t>
  </si>
  <si>
    <t>восьмой</t>
  </si>
  <si>
    <t>Каша пшенная на молоке с маслом сливочным</t>
  </si>
  <si>
    <t>Борщ на курином бульоне</t>
  </si>
  <si>
    <t>278. 1 вариант</t>
  </si>
  <si>
    <t>Тефтели из мяса птицы 50/40</t>
  </si>
  <si>
    <t>Рис отварной</t>
  </si>
  <si>
    <t>девятый</t>
  </si>
  <si>
    <t>Суп молочный с макаронными изделиями</t>
  </si>
  <si>
    <t>Сушки</t>
  </si>
  <si>
    <t>ИТОГО  за прием пищи</t>
  </si>
  <si>
    <t>Котлета домашняя</t>
  </si>
  <si>
    <t>Компот из изюма</t>
  </si>
  <si>
    <t>десятый</t>
  </si>
  <si>
    <r>
      <rPr>
        <b/>
        <sz val="12"/>
        <rFont val="Times New Roman"/>
      </rPr>
      <t>вторая</t>
    </r>
  </si>
  <si>
    <t>Свежий помидор порционный</t>
  </si>
  <si>
    <t>Рагу из птицы с овощами 75/25</t>
  </si>
  <si>
    <t>Каша рассыпчатая гречневая с маслом сливочным</t>
  </si>
  <si>
    <r>
      <t>Основные показатели в пищевых веществах и энергетической ценности   (</t>
    </r>
    <r>
      <rPr>
        <sz val="14"/>
        <color theme="1"/>
        <rFont val="Times New Roman"/>
      </rPr>
      <t>к СанПиН 2.3/2.4.3590-20)</t>
    </r>
  </si>
  <si>
    <t>+</t>
  </si>
  <si>
    <t>                Основные показатели</t>
  </si>
  <si>
    <t>Пищевые вещества (г)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</si>
  <si>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</si>
  <si>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</si>
  <si>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</si>
  <si>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</si>
  <si>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</si>
  <si>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</si>
  <si>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</si>
  <si>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</si>
  <si>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</si>
  <si>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</si>
  <si>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 за весь период:</t>
  </si>
  <si>
    <t>Итого в среднем за 1день (прием пищи):</t>
  </si>
  <si>
    <t>дней</t>
  </si>
  <si>
    <t>Завтрак - 20% Обед- 30%  с учетом 10% всего 60%</t>
  </si>
  <si>
    <t>Норма на 1 ребенка в день с учетом 10% равна 46,2г</t>
  </si>
  <si>
    <t>Норма на 1 ребенка в день с учетом 10% равна 47,4 г</t>
  </si>
  <si>
    <t>Норма на 1 ребенка в день с учетом 10% равна 201,1г</t>
  </si>
  <si>
    <t>Норма на 1 ребенка в день с учетом 10% равна 1292,5 ккал</t>
  </si>
  <si>
    <t xml:space="preserve">Суп картофельный с </t>
  </si>
  <si>
    <t>мясными фрикадельками</t>
  </si>
  <si>
    <t>106.1/95</t>
  </si>
  <si>
    <t>Суп картофельный с</t>
  </si>
  <si>
    <t xml:space="preserve">Запеканка из творога с               </t>
  </si>
  <si>
    <t>повидлом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</si>
</sst>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i/>
      <sz val="12"/>
      <color theme="1"/>
      <name val="Times New Roman"/>
    </font>
    <font>
      <b/>
      <i/>
      <sz val="10"/>
      <color theme="1"/>
      <name val="Times New Roman"/>
    </font>
    <font>
      <sz val="10"/>
      <name val="Times New Roman"/>
    </font>
    <font>
      <b/>
      <sz val="12"/>
      <name val="Times New Roman"/>
    </font>
    <font>
      <sz val="12"/>
      <name val="Times New Roman"/>
    </font>
    <font>
      <b/>
      <sz val="14"/>
      <color rgb="FF000000"/>
      <name val="Times New Roman"/>
    </font>
    <font>
      <sz val="10"/>
      <color rgb="FF000000"/>
      <name val="Times New Roman"/>
    </font>
    <font>
      <b/>
      <i/>
      <sz val="10"/>
      <color rgb="FF000000"/>
      <name val="Times New Roman"/>
    </font>
    <font>
      <sz val="10"/>
      <name val="Times New Roman"/>
    </font>
    <font>
      <sz val="9"/>
      <color theme="1"/>
      <name val="Times New Roman"/>
    </font>
    <font>
      <b/>
      <sz val="12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  <font>
      <b/>
      <sz val="11"/>
      <color theme="1"/>
      <name val="Calibri"/>
      <scheme val="minor"/>
    </font>
    <font>
      <sz val="14"/>
      <color theme="1"/>
      <name val="Times New Roman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A6A6A6"/>
      </patternFill>
    </fill>
    <fill>
      <patternFill patternType="solid">
        <fgColor rgb="FFB3B3B3"/>
      </patternFill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rgb="FF000000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 style="thin">
        <color rgb="FF000000"/>
      </left>
      <right/>
      <top style="thin">
        <color theme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/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 diagonalDown="1">
      <left style="medium">
        <color rgb="FF000000"/>
      </left>
      <right style="medium">
        <color rgb="FF000000"/>
      </right>
      <top/>
      <bottom/>
      <diagonal style="thin">
        <color rgb="FF000000"/>
      </diagonal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48">
    <xf numFmtId="0" fontId="1" fillId="0" borderId="0" xfId="0" applyNumberFormat="1" applyFont="1"/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justify" vertical="center"/>
    </xf>
    <xf numFmtId="0" fontId="3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justify" vertical="center"/>
    </xf>
    <xf numFmtId="0" fontId="15" fillId="0" borderId="0" xfId="0" applyNumberFormat="1" applyFont="1" applyAlignment="1">
      <alignment horizontal="left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/>
    <xf numFmtId="0" fontId="19" fillId="0" borderId="1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/>
    </xf>
    <xf numFmtId="0" fontId="8" fillId="0" borderId="2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/>
    <xf numFmtId="0" fontId="5" fillId="0" borderId="21" xfId="0" applyNumberFormat="1" applyFont="1" applyBorder="1" applyAlignment="1">
      <alignment horizontal="center" vertical="center" wrapText="1"/>
    </xf>
    <xf numFmtId="0" fontId="17" fillId="0" borderId="21" xfId="0" applyNumberFormat="1" applyFont="1" applyBorder="1" applyAlignment="1">
      <alignment horizontal="center" vertical="center" wrapText="1"/>
    </xf>
    <xf numFmtId="0" fontId="5" fillId="5" borderId="24" xfId="0" applyNumberFormat="1" applyFont="1" applyFill="1" applyBorder="1" applyAlignment="1">
      <alignment vertical="center"/>
    </xf>
    <xf numFmtId="0" fontId="5" fillId="5" borderId="28" xfId="0" applyNumberFormat="1" applyFont="1" applyFill="1" applyBorder="1" applyAlignment="1">
      <alignment vertical="center"/>
    </xf>
    <xf numFmtId="0" fontId="5" fillId="5" borderId="30" xfId="0" applyNumberFormat="1" applyFont="1" applyFill="1" applyBorder="1" applyAlignment="1">
      <alignment horizontal="center" vertical="center" wrapText="1"/>
    </xf>
    <xf numFmtId="0" fontId="5" fillId="5" borderId="33" xfId="0" applyNumberFormat="1" applyFont="1" applyFill="1" applyBorder="1" applyAlignment="1">
      <alignment vertical="center"/>
    </xf>
    <xf numFmtId="0" fontId="5" fillId="5" borderId="34" xfId="0" applyNumberFormat="1" applyFont="1" applyFill="1" applyBorder="1" applyAlignment="1">
      <alignment horizontal="center" vertical="center"/>
    </xf>
    <xf numFmtId="0" fontId="5" fillId="5" borderId="35" xfId="0" applyNumberFormat="1" applyFont="1" applyFill="1" applyBorder="1" applyAlignment="1">
      <alignment horizontal="center" vertical="center"/>
    </xf>
    <xf numFmtId="0" fontId="5" fillId="0" borderId="37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vertical="center" wrapText="1"/>
    </xf>
    <xf numFmtId="0" fontId="7" fillId="0" borderId="34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left" vertical="center" wrapText="1"/>
    </xf>
    <xf numFmtId="0" fontId="26" fillId="0" borderId="20" xfId="0" applyNumberFormat="1" applyFont="1" applyBorder="1" applyAlignment="1">
      <alignment vertical="center" wrapText="1"/>
    </xf>
    <xf numFmtId="0" fontId="26" fillId="0" borderId="21" xfId="0" applyNumberFormat="1" applyFont="1" applyBorder="1" applyAlignment="1">
      <alignment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/>
    <xf numFmtId="0" fontId="26" fillId="0" borderId="1" xfId="0" applyNumberFormat="1" applyFont="1" applyBorder="1" applyAlignment="1">
      <alignment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5" fillId="5" borderId="42" xfId="0" applyNumberFormat="1" applyFont="1" applyFill="1" applyBorder="1" applyAlignment="1">
      <alignment horizontal="center" vertical="center" wrapText="1"/>
    </xf>
    <xf numFmtId="0" fontId="5" fillId="5" borderId="37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3" fillId="5" borderId="42" xfId="0" applyNumberFormat="1" applyFont="1" applyFill="1" applyBorder="1" applyAlignment="1">
      <alignment horizontal="center" vertical="center" wrapText="1"/>
    </xf>
    <xf numFmtId="0" fontId="3" fillId="5" borderId="37" xfId="0" applyNumberFormat="1" applyFont="1" applyFill="1" applyBorder="1" applyAlignment="1">
      <alignment horizontal="center" vertical="center" wrapText="1"/>
    </xf>
    <xf numFmtId="0" fontId="3" fillId="5" borderId="3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justify" vertical="center"/>
    </xf>
    <xf numFmtId="0" fontId="14" fillId="0" borderId="0" xfId="0" applyNumberFormat="1" applyFont="1" applyAlignment="1">
      <alignment horizontal="left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5" borderId="43" xfId="0" applyNumberFormat="1" applyFont="1" applyFill="1" applyBorder="1" applyAlignment="1">
      <alignment horizontal="center" vertical="center"/>
    </xf>
    <xf numFmtId="0" fontId="5" fillId="5" borderId="26" xfId="0" applyNumberFormat="1" applyFont="1" applyFill="1" applyBorder="1" applyAlignment="1">
      <alignment horizontal="center" vertical="center"/>
    </xf>
    <xf numFmtId="0" fontId="5" fillId="5" borderId="27" xfId="0" applyNumberFormat="1" applyFont="1" applyFill="1" applyBorder="1" applyAlignment="1">
      <alignment horizontal="center" vertical="center"/>
    </xf>
    <xf numFmtId="0" fontId="5" fillId="5" borderId="29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/>
    </xf>
    <xf numFmtId="0" fontId="5" fillId="5" borderId="38" xfId="0" applyNumberFormat="1" applyFont="1" applyFill="1" applyBorder="1" applyAlignment="1">
      <alignment horizontal="center" vertical="center"/>
    </xf>
    <xf numFmtId="0" fontId="5" fillId="5" borderId="31" xfId="0" applyNumberFormat="1" applyFont="1" applyFill="1" applyBorder="1" applyAlignment="1">
      <alignment horizontal="center" vertical="center"/>
    </xf>
    <xf numFmtId="0" fontId="5" fillId="5" borderId="32" xfId="0" applyNumberFormat="1" applyFont="1" applyFill="1" applyBorder="1" applyAlignment="1">
      <alignment horizontal="center" vertical="center"/>
    </xf>
    <xf numFmtId="0" fontId="5" fillId="5" borderId="34" xfId="0" applyNumberFormat="1" applyFont="1" applyFill="1" applyBorder="1" applyAlignment="1">
      <alignment horizontal="center" vertical="center"/>
    </xf>
    <xf numFmtId="0" fontId="16" fillId="0" borderId="32" xfId="0" applyNumberFormat="1" applyFont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6" borderId="6" xfId="0" applyNumberFormat="1" applyFont="1" applyFill="1" applyBorder="1" applyAlignment="1">
      <alignment horizontal="center" vertical="center" wrapText="1"/>
    </xf>
    <xf numFmtId="0" fontId="7" fillId="6" borderId="7" xfId="0" applyNumberFormat="1" applyFont="1" applyFill="1" applyBorder="1" applyAlignment="1">
      <alignment horizontal="center" vertical="center" wrapText="1"/>
    </xf>
    <xf numFmtId="0" fontId="7" fillId="6" borderId="8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5" fillId="5" borderId="25" xfId="0" applyNumberFormat="1" applyFont="1" applyFill="1" applyBorder="1" applyAlignment="1">
      <alignment vertical="center" wrapText="1"/>
    </xf>
    <xf numFmtId="0" fontId="5" fillId="5" borderId="36" xfId="0" applyNumberFormat="1" applyFont="1" applyFill="1" applyBorder="1" applyAlignment="1">
      <alignment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3" borderId="2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7"/>
  <sheetViews>
    <sheetView tabSelected="1" topLeftCell="A229" workbookViewId="0">
      <selection activeCell="J208" sqref="J208:J209"/>
    </sheetView>
  </sheetViews>
  <sheetFormatPr defaultColWidth="9.140625" defaultRowHeight="15"/>
  <cols>
    <col min="1" max="1" width="11.7109375" customWidth="1"/>
    <col min="2" max="2" width="31" customWidth="1"/>
    <col min="3" max="3" width="9.5703125" customWidth="1"/>
    <col min="4" max="4" width="8.5703125" customWidth="1"/>
    <col min="5" max="5" width="8.7109375" customWidth="1"/>
    <col min="6" max="6" width="8.28515625" customWidth="1"/>
    <col min="8" max="8" width="6.28515625" customWidth="1"/>
    <col min="9" max="9" width="6.42578125" customWidth="1"/>
    <col min="10" max="10" width="7.140625" customWidth="1"/>
    <col min="11" max="11" width="7.5703125" customWidth="1"/>
    <col min="12" max="12" width="6.7109375" customWidth="1"/>
    <col min="13" max="13" width="10.140625" customWidth="1"/>
    <col min="14" max="14" width="9.140625" customWidth="1"/>
    <col min="15" max="15" width="8.5703125" customWidth="1"/>
  </cols>
  <sheetData>
    <row r="1" spans="1:16" ht="15.75" customHeight="1">
      <c r="A1" s="1" t="s">
        <v>0</v>
      </c>
      <c r="B1" s="1" t="s">
        <v>1</v>
      </c>
      <c r="C1" s="2"/>
      <c r="D1" s="2"/>
      <c r="E1" s="143"/>
      <c r="F1" s="143"/>
      <c r="G1" s="2"/>
      <c r="H1" s="2"/>
      <c r="I1" s="2"/>
      <c r="J1" s="2"/>
      <c r="K1" s="2"/>
      <c r="L1" s="2"/>
      <c r="M1" s="2"/>
      <c r="N1" s="143"/>
      <c r="O1" s="143"/>
      <c r="P1" s="3"/>
    </row>
    <row r="2" spans="1:16" ht="15" customHeight="1">
      <c r="A2" s="4" t="s">
        <v>2</v>
      </c>
      <c r="B2" s="5" t="s">
        <v>3</v>
      </c>
      <c r="C2" s="2"/>
      <c r="D2" s="2"/>
      <c r="E2" s="2"/>
      <c r="F2" s="2"/>
      <c r="G2" s="2"/>
      <c r="H2" s="143"/>
      <c r="I2" s="143"/>
      <c r="J2" s="2"/>
      <c r="K2" s="2"/>
      <c r="L2" s="2"/>
      <c r="M2" s="2"/>
      <c r="N2" s="143"/>
      <c r="O2" s="143"/>
      <c r="P2" s="2"/>
    </row>
    <row r="3" spans="1:16" ht="21.75" customHeight="1">
      <c r="A3" s="120" t="s">
        <v>4</v>
      </c>
      <c r="B3" s="120" t="s">
        <v>5</v>
      </c>
      <c r="C3" s="120" t="s">
        <v>6</v>
      </c>
      <c r="D3" s="120" t="s">
        <v>7</v>
      </c>
      <c r="E3" s="121"/>
      <c r="F3" s="122"/>
      <c r="G3" s="146" t="s">
        <v>8</v>
      </c>
      <c r="H3" s="120" t="s">
        <v>9</v>
      </c>
      <c r="I3" s="121"/>
      <c r="J3" s="121"/>
      <c r="K3" s="122"/>
      <c r="L3" s="120" t="s">
        <v>10</v>
      </c>
      <c r="M3" s="121"/>
      <c r="N3" s="121"/>
      <c r="O3" s="122"/>
      <c r="P3" s="3"/>
    </row>
    <row r="4" spans="1:16" ht="36" customHeight="1">
      <c r="A4" s="145"/>
      <c r="B4" s="145"/>
      <c r="C4" s="145"/>
      <c r="D4" s="6" t="s">
        <v>11</v>
      </c>
      <c r="E4" s="6" t="s">
        <v>12</v>
      </c>
      <c r="F4" s="6" t="s">
        <v>13</v>
      </c>
      <c r="G4" s="147"/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3"/>
    </row>
    <row r="5" spans="1:16" ht="18.75" customHeight="1">
      <c r="A5" s="7"/>
      <c r="B5" s="7" t="s">
        <v>22</v>
      </c>
      <c r="C5" s="7"/>
      <c r="D5" s="8"/>
      <c r="E5" s="8"/>
      <c r="F5" s="8"/>
      <c r="G5" s="9"/>
      <c r="H5" s="8"/>
      <c r="I5" s="8"/>
      <c r="J5" s="8"/>
      <c r="K5" s="8"/>
      <c r="L5" s="8"/>
      <c r="M5" s="8"/>
      <c r="N5" s="8"/>
      <c r="O5" s="8"/>
      <c r="P5" s="3"/>
    </row>
    <row r="6" spans="1:16" ht="18.75" customHeight="1">
      <c r="A6" s="10">
        <v>174</v>
      </c>
      <c r="B6" s="11" t="s">
        <v>23</v>
      </c>
      <c r="C6" s="12">
        <v>200</v>
      </c>
      <c r="D6" s="13">
        <v>6</v>
      </c>
      <c r="E6" s="13">
        <v>10.85</v>
      </c>
      <c r="F6" s="13">
        <v>42.95</v>
      </c>
      <c r="G6" s="13">
        <v>294</v>
      </c>
      <c r="H6" s="13">
        <v>0.06</v>
      </c>
      <c r="I6" s="13">
        <v>0.96</v>
      </c>
      <c r="J6" s="13">
        <v>54.8</v>
      </c>
      <c r="K6" s="13">
        <v>0</v>
      </c>
      <c r="L6" s="13">
        <v>128.57</v>
      </c>
      <c r="M6" s="13">
        <v>157.4</v>
      </c>
      <c r="N6" s="13">
        <v>36.46</v>
      </c>
      <c r="O6" s="13">
        <v>0.6</v>
      </c>
      <c r="P6" s="3"/>
    </row>
    <row r="7" spans="1:16" ht="18" customHeight="1">
      <c r="A7" s="10">
        <v>379</v>
      </c>
      <c r="B7" s="11" t="s">
        <v>24</v>
      </c>
      <c r="C7" s="12">
        <v>200</v>
      </c>
      <c r="D7" s="13">
        <v>3.17</v>
      </c>
      <c r="E7" s="13">
        <v>2.68</v>
      </c>
      <c r="F7" s="13">
        <v>15.95</v>
      </c>
      <c r="G7" s="13">
        <v>100.6</v>
      </c>
      <c r="H7" s="13">
        <v>0.04</v>
      </c>
      <c r="I7" s="13">
        <v>1.3</v>
      </c>
      <c r="J7" s="13">
        <v>20</v>
      </c>
      <c r="K7" s="13">
        <v>0</v>
      </c>
      <c r="L7" s="13">
        <v>125.78</v>
      </c>
      <c r="M7" s="13">
        <v>90</v>
      </c>
      <c r="N7" s="13">
        <v>14</v>
      </c>
      <c r="O7" s="13">
        <v>0.13</v>
      </c>
      <c r="P7" s="3"/>
    </row>
    <row r="8" spans="1:16" ht="16.5" customHeight="1">
      <c r="A8" s="10">
        <v>209</v>
      </c>
      <c r="B8" s="11" t="s">
        <v>25</v>
      </c>
      <c r="C8" s="12">
        <v>40</v>
      </c>
      <c r="D8" s="13">
        <v>5.08</v>
      </c>
      <c r="E8" s="13">
        <v>4.5999999999999996</v>
      </c>
      <c r="F8" s="13">
        <v>0.28000000000000003</v>
      </c>
      <c r="G8" s="13">
        <v>63</v>
      </c>
      <c r="H8" s="13">
        <v>0.03</v>
      </c>
      <c r="I8" s="13">
        <v>0</v>
      </c>
      <c r="J8" s="13">
        <v>100</v>
      </c>
      <c r="K8" s="13">
        <v>0</v>
      </c>
      <c r="L8" s="13">
        <v>22</v>
      </c>
      <c r="M8" s="13">
        <v>76.8</v>
      </c>
      <c r="N8" s="13">
        <v>4.8</v>
      </c>
      <c r="O8" s="13">
        <v>1</v>
      </c>
      <c r="P8" s="3"/>
    </row>
    <row r="9" spans="1:16" ht="15.75">
      <c r="A9" s="10" t="s">
        <v>26</v>
      </c>
      <c r="B9" s="11" t="s">
        <v>27</v>
      </c>
      <c r="C9" s="12">
        <v>30</v>
      </c>
      <c r="D9" s="13">
        <v>2.37</v>
      </c>
      <c r="E9" s="13">
        <v>0.3</v>
      </c>
      <c r="F9" s="13">
        <v>14.49</v>
      </c>
      <c r="G9" s="13">
        <v>70.14</v>
      </c>
      <c r="H9" s="13">
        <v>0.02</v>
      </c>
      <c r="I9" s="13">
        <v>0</v>
      </c>
      <c r="J9" s="13">
        <v>0</v>
      </c>
      <c r="K9" s="13">
        <v>0.39</v>
      </c>
      <c r="L9" s="13">
        <v>6.9</v>
      </c>
      <c r="M9" s="13">
        <v>26.1</v>
      </c>
      <c r="N9" s="13">
        <v>9.9</v>
      </c>
      <c r="O9" s="13">
        <v>0.33</v>
      </c>
      <c r="P9" s="3"/>
    </row>
    <row r="10" spans="1:16" ht="15.75">
      <c r="A10" s="10">
        <v>14</v>
      </c>
      <c r="B10" s="11" t="s">
        <v>28</v>
      </c>
      <c r="C10" s="12">
        <v>10</v>
      </c>
      <c r="D10" s="13">
        <v>0.08</v>
      </c>
      <c r="E10" s="13">
        <v>7.24</v>
      </c>
      <c r="F10" s="13">
        <v>0.26</v>
      </c>
      <c r="G10" s="13">
        <v>66</v>
      </c>
      <c r="H10" s="13">
        <v>0</v>
      </c>
      <c r="I10" s="13">
        <v>0</v>
      </c>
      <c r="J10" s="13">
        <v>40</v>
      </c>
      <c r="K10" s="13">
        <v>0.1</v>
      </c>
      <c r="L10" s="13">
        <v>2.4</v>
      </c>
      <c r="M10" s="13">
        <v>3</v>
      </c>
      <c r="N10" s="13"/>
      <c r="O10" s="13">
        <v>0.2</v>
      </c>
      <c r="P10" s="3"/>
    </row>
    <row r="11" spans="1:16" ht="15.75">
      <c r="A11" s="10" t="s">
        <v>26</v>
      </c>
      <c r="B11" s="11" t="s">
        <v>29</v>
      </c>
      <c r="C11" s="12">
        <v>20</v>
      </c>
      <c r="D11" s="13">
        <v>0.9</v>
      </c>
      <c r="E11" s="13">
        <v>0.3</v>
      </c>
      <c r="F11" s="13">
        <v>5.2</v>
      </c>
      <c r="G11" s="13">
        <v>28</v>
      </c>
      <c r="H11" s="13">
        <v>0.02</v>
      </c>
      <c r="I11" s="13">
        <v>0</v>
      </c>
      <c r="J11" s="13">
        <v>0</v>
      </c>
      <c r="K11" s="13">
        <v>0.24</v>
      </c>
      <c r="L11" s="13">
        <v>6.1</v>
      </c>
      <c r="M11" s="13">
        <v>28.2</v>
      </c>
      <c r="N11" s="13">
        <v>6.6</v>
      </c>
      <c r="O11" s="13">
        <v>0.8</v>
      </c>
      <c r="P11" s="3"/>
    </row>
    <row r="12" spans="1:16" ht="15.75">
      <c r="A12" s="10"/>
      <c r="B12" s="14" t="s">
        <v>30</v>
      </c>
      <c r="C12" s="15">
        <v>500</v>
      </c>
      <c r="D12" s="16">
        <v>17.600000000000001</v>
      </c>
      <c r="E12" s="16">
        <v>25.97</v>
      </c>
      <c r="F12" s="16">
        <v>79.13</v>
      </c>
      <c r="G12" s="16">
        <v>621.74</v>
      </c>
      <c r="H12" s="16">
        <v>0.17</v>
      </c>
      <c r="I12" s="16">
        <v>2.2599999999999998</v>
      </c>
      <c r="J12" s="16">
        <v>214.8</v>
      </c>
      <c r="K12" s="16">
        <v>0.73</v>
      </c>
      <c r="L12" s="16">
        <v>291.75</v>
      </c>
      <c r="M12" s="16">
        <v>381.5</v>
      </c>
      <c r="N12" s="16">
        <v>71.760000000000005</v>
      </c>
      <c r="O12" s="16">
        <v>3.06</v>
      </c>
      <c r="P12" s="3"/>
    </row>
    <row r="13" spans="1:16" ht="15.75">
      <c r="A13" s="10"/>
      <c r="B13" s="11" t="s">
        <v>31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3"/>
    </row>
    <row r="14" spans="1:16" ht="15.75">
      <c r="A14" s="10">
        <v>71</v>
      </c>
      <c r="B14" s="11" t="s">
        <v>32</v>
      </c>
      <c r="C14" s="12">
        <v>60</v>
      </c>
      <c r="D14" s="13">
        <v>0.42</v>
      </c>
      <c r="E14" s="13">
        <v>0.06</v>
      </c>
      <c r="F14" s="13">
        <v>1.1399999999999999</v>
      </c>
      <c r="G14" s="13">
        <v>7.2</v>
      </c>
      <c r="H14" s="13">
        <v>0.02</v>
      </c>
      <c r="I14" s="13">
        <v>0</v>
      </c>
      <c r="J14" s="13">
        <v>0</v>
      </c>
      <c r="K14" s="13">
        <v>0.06</v>
      </c>
      <c r="L14" s="13">
        <v>10.199999999999999</v>
      </c>
      <c r="M14" s="13">
        <v>18</v>
      </c>
      <c r="N14" s="13">
        <v>8.4</v>
      </c>
      <c r="O14" s="13">
        <v>0.3</v>
      </c>
      <c r="P14" s="3"/>
    </row>
    <row r="15" spans="1:16" ht="31.5">
      <c r="A15" s="10">
        <v>88</v>
      </c>
      <c r="B15" s="11" t="s">
        <v>33</v>
      </c>
      <c r="C15" s="12">
        <v>200</v>
      </c>
      <c r="D15" s="13">
        <v>2.1</v>
      </c>
      <c r="E15" s="13">
        <v>4.12</v>
      </c>
      <c r="F15" s="13">
        <v>6.32</v>
      </c>
      <c r="G15" s="13">
        <v>99.8</v>
      </c>
      <c r="H15" s="13">
        <v>0.05</v>
      </c>
      <c r="I15" s="13">
        <v>12.6</v>
      </c>
      <c r="J15" s="13">
        <v>0</v>
      </c>
      <c r="K15" s="13">
        <v>1.88</v>
      </c>
      <c r="L15" s="13">
        <v>41</v>
      </c>
      <c r="M15" s="13">
        <v>39.200000000000003</v>
      </c>
      <c r="N15" s="13">
        <v>17.7</v>
      </c>
      <c r="O15" s="13">
        <v>0.7</v>
      </c>
      <c r="P15" s="3"/>
    </row>
    <row r="16" spans="1:16" ht="31.5">
      <c r="A16" s="10">
        <v>294</v>
      </c>
      <c r="B16" s="11" t="s">
        <v>34</v>
      </c>
      <c r="C16" s="12">
        <v>90</v>
      </c>
      <c r="D16" s="13">
        <v>15.69</v>
      </c>
      <c r="E16" s="13">
        <v>15.08</v>
      </c>
      <c r="F16" s="13">
        <v>14.65</v>
      </c>
      <c r="G16" s="13">
        <v>257.39999999999998</v>
      </c>
      <c r="H16" s="13">
        <v>0.17</v>
      </c>
      <c r="I16" s="13">
        <v>0.81</v>
      </c>
      <c r="J16" s="13">
        <v>30.26</v>
      </c>
      <c r="K16" s="13">
        <v>61.56</v>
      </c>
      <c r="L16" s="13">
        <v>53.79</v>
      </c>
      <c r="M16" s="13">
        <v>72</v>
      </c>
      <c r="N16" s="13">
        <v>19.98</v>
      </c>
      <c r="O16" s="13">
        <v>3.26</v>
      </c>
      <c r="P16" s="3"/>
    </row>
    <row r="17" spans="1:16" ht="31.5">
      <c r="A17" s="10">
        <v>309</v>
      </c>
      <c r="B17" s="11" t="s">
        <v>35</v>
      </c>
      <c r="C17" s="12">
        <v>150</v>
      </c>
      <c r="D17" s="13">
        <v>5.52</v>
      </c>
      <c r="E17" s="13">
        <v>4.5199999999999996</v>
      </c>
      <c r="F17" s="13">
        <v>26.45</v>
      </c>
      <c r="G17" s="13">
        <v>168.45</v>
      </c>
      <c r="H17" s="13">
        <v>0.06</v>
      </c>
      <c r="I17" s="13">
        <v>0</v>
      </c>
      <c r="J17" s="13">
        <v>0</v>
      </c>
      <c r="K17" s="13">
        <v>0.97</v>
      </c>
      <c r="L17" s="13">
        <v>4.8600000000000003</v>
      </c>
      <c r="M17" s="13">
        <v>37.17</v>
      </c>
      <c r="N17" s="13">
        <v>21.12</v>
      </c>
      <c r="O17" s="13">
        <v>1.1000000000000001</v>
      </c>
      <c r="P17" s="3"/>
    </row>
    <row r="18" spans="1:16" ht="15.75">
      <c r="A18" s="10">
        <v>349</v>
      </c>
      <c r="B18" s="11" t="s">
        <v>36</v>
      </c>
      <c r="C18" s="12">
        <v>200</v>
      </c>
      <c r="D18" s="17">
        <v>1.04</v>
      </c>
      <c r="E18" s="17">
        <v>0.3</v>
      </c>
      <c r="F18" s="17">
        <v>42.5</v>
      </c>
      <c r="G18" s="17">
        <v>132.12</v>
      </c>
      <c r="H18" s="17">
        <v>0.02</v>
      </c>
      <c r="I18" s="17">
        <v>0.7</v>
      </c>
      <c r="J18" s="18">
        <v>0</v>
      </c>
      <c r="K18" s="18">
        <v>0.18</v>
      </c>
      <c r="L18" s="17">
        <v>5.3</v>
      </c>
      <c r="M18" s="19">
        <v>41.4</v>
      </c>
      <c r="N18" s="19">
        <v>29.7</v>
      </c>
      <c r="O18" s="17">
        <v>0.8</v>
      </c>
      <c r="P18" s="3"/>
    </row>
    <row r="19" spans="1:16" ht="15.75">
      <c r="A19" s="10" t="s">
        <v>26</v>
      </c>
      <c r="B19" s="11" t="s">
        <v>37</v>
      </c>
      <c r="C19" s="12">
        <v>40</v>
      </c>
      <c r="D19" s="13">
        <v>1.8</v>
      </c>
      <c r="E19" s="13">
        <v>0.6</v>
      </c>
      <c r="F19" s="13">
        <v>10.4</v>
      </c>
      <c r="G19" s="13">
        <v>56</v>
      </c>
      <c r="H19" s="13">
        <v>0.04</v>
      </c>
      <c r="I19" s="13">
        <v>0</v>
      </c>
      <c r="J19" s="13">
        <v>0</v>
      </c>
      <c r="K19" s="13">
        <v>0.48</v>
      </c>
      <c r="L19" s="13">
        <v>12.2</v>
      </c>
      <c r="M19" s="13">
        <v>56.4</v>
      </c>
      <c r="N19" s="13">
        <v>13.2</v>
      </c>
      <c r="O19" s="13">
        <v>1.6</v>
      </c>
      <c r="P19" s="3"/>
    </row>
    <row r="20" spans="1:16" ht="15.75">
      <c r="A20" s="10" t="s">
        <v>26</v>
      </c>
      <c r="B20" s="11" t="s">
        <v>27</v>
      </c>
      <c r="C20" s="12">
        <v>30</v>
      </c>
      <c r="D20" s="13">
        <v>2.37</v>
      </c>
      <c r="E20" s="13">
        <v>0.3</v>
      </c>
      <c r="F20" s="13">
        <v>14.49</v>
      </c>
      <c r="G20" s="13">
        <v>70.14</v>
      </c>
      <c r="H20" s="13">
        <v>0.02</v>
      </c>
      <c r="I20" s="13">
        <v>0</v>
      </c>
      <c r="J20" s="13">
        <v>0</v>
      </c>
      <c r="K20" s="13">
        <v>0.39</v>
      </c>
      <c r="L20" s="13">
        <v>6.9</v>
      </c>
      <c r="M20" s="13">
        <v>26.1</v>
      </c>
      <c r="N20" s="13">
        <v>9.9</v>
      </c>
      <c r="O20" s="13">
        <v>0.33</v>
      </c>
      <c r="P20" s="3"/>
    </row>
    <row r="21" spans="1:16" ht="15.75">
      <c r="A21" s="10"/>
      <c r="B21" s="14" t="s">
        <v>30</v>
      </c>
      <c r="C21" s="15">
        <v>770</v>
      </c>
      <c r="D21" s="16">
        <v>28.94</v>
      </c>
      <c r="E21" s="16">
        <v>24.98</v>
      </c>
      <c r="F21" s="16">
        <v>115.95</v>
      </c>
      <c r="G21" s="16">
        <v>791.11</v>
      </c>
      <c r="H21" s="16">
        <v>0.38</v>
      </c>
      <c r="I21" s="16">
        <v>14.11</v>
      </c>
      <c r="J21" s="16">
        <v>30.26</v>
      </c>
      <c r="K21" s="16">
        <v>65.52</v>
      </c>
      <c r="L21" s="16">
        <v>134.25</v>
      </c>
      <c r="M21" s="16">
        <v>290.27</v>
      </c>
      <c r="N21" s="16">
        <v>120</v>
      </c>
      <c r="O21" s="13">
        <v>8.09</v>
      </c>
      <c r="P21" s="3"/>
    </row>
    <row r="22" spans="1:16" ht="15.75">
      <c r="A22" s="10"/>
      <c r="B22" s="20" t="s">
        <v>38</v>
      </c>
      <c r="C22" s="13">
        <v>3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3"/>
    </row>
    <row r="23" spans="1:16" ht="15" customHeight="1">
      <c r="A23" s="114" t="s">
        <v>39</v>
      </c>
      <c r="B23" s="115"/>
      <c r="C23" s="114">
        <f>C6+C7+C8+C9+C10+C11+C14+C15+C16+C17+C18+C19+C20</f>
        <v>1270</v>
      </c>
      <c r="D23" s="114">
        <f t="shared" ref="D23:O23" si="0">D6+D7+D8+D9+D10+D11+D14+D15+D16+D17+D18+D19+D20</f>
        <v>46.539999999999992</v>
      </c>
      <c r="E23" s="114">
        <f t="shared" si="0"/>
        <v>50.949999999999996</v>
      </c>
      <c r="F23" s="114">
        <f t="shared" si="0"/>
        <v>195.08</v>
      </c>
      <c r="G23" s="114">
        <f t="shared" si="0"/>
        <v>1412.8500000000001</v>
      </c>
      <c r="H23" s="114">
        <f t="shared" si="0"/>
        <v>0.55000000000000004</v>
      </c>
      <c r="I23" s="114">
        <f t="shared" si="0"/>
        <v>16.37</v>
      </c>
      <c r="J23" s="114">
        <f t="shared" si="0"/>
        <v>245.06</v>
      </c>
      <c r="K23" s="114">
        <f t="shared" si="0"/>
        <v>66.250000000000014</v>
      </c>
      <c r="L23" s="114">
        <f t="shared" si="0"/>
        <v>426</v>
      </c>
      <c r="M23" s="114">
        <f t="shared" si="0"/>
        <v>671.77</v>
      </c>
      <c r="N23" s="114">
        <f t="shared" si="0"/>
        <v>191.76</v>
      </c>
      <c r="O23" s="114">
        <f t="shared" si="0"/>
        <v>11.15</v>
      </c>
      <c r="P23" s="144"/>
    </row>
    <row r="24" spans="1:16" ht="15" customHeight="1">
      <c r="A24" s="116"/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44"/>
    </row>
    <row r="25" spans="1:16" ht="15.75">
      <c r="A25" s="21" t="s">
        <v>0</v>
      </c>
      <c r="B25" s="21" t="s">
        <v>40</v>
      </c>
      <c r="C25" s="2"/>
      <c r="D25" s="2"/>
      <c r="E25" s="143"/>
      <c r="F25" s="143"/>
      <c r="G25" s="2"/>
      <c r="H25" s="2"/>
      <c r="I25" s="2"/>
      <c r="J25" s="2"/>
      <c r="K25" s="2"/>
      <c r="L25" s="2"/>
      <c r="M25" s="2"/>
      <c r="N25" s="143"/>
      <c r="O25" s="143"/>
      <c r="P25" s="22"/>
    </row>
    <row r="26" spans="1:16" ht="15.75" customHeight="1">
      <c r="A26" s="94" t="s">
        <v>2</v>
      </c>
      <c r="B26" s="119" t="s">
        <v>3</v>
      </c>
      <c r="C26" s="143"/>
      <c r="D26" s="143"/>
      <c r="E26" s="2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1:16" ht="6" customHeight="1">
      <c r="A27" s="94"/>
      <c r="B27" s="119"/>
      <c r="C27" s="143"/>
      <c r="D27" s="143"/>
      <c r="E27" s="2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16" ht="15" customHeight="1">
      <c r="A28" s="96" t="s">
        <v>4</v>
      </c>
      <c r="B28" s="96" t="s">
        <v>5</v>
      </c>
      <c r="C28" s="96" t="s">
        <v>6</v>
      </c>
      <c r="D28" s="120" t="s">
        <v>7</v>
      </c>
      <c r="E28" s="121"/>
      <c r="F28" s="122"/>
      <c r="G28" s="123" t="s">
        <v>8</v>
      </c>
      <c r="H28" s="120" t="s">
        <v>9</v>
      </c>
      <c r="I28" s="121"/>
      <c r="J28" s="121"/>
      <c r="K28" s="122"/>
      <c r="L28" s="120" t="s">
        <v>10</v>
      </c>
      <c r="M28" s="121"/>
      <c r="N28" s="121"/>
      <c r="O28" s="122"/>
    </row>
    <row r="29" spans="1:16" ht="32.25" customHeight="1">
      <c r="A29" s="97"/>
      <c r="B29" s="97"/>
      <c r="C29" s="97"/>
      <c r="D29" s="25" t="s">
        <v>11</v>
      </c>
      <c r="E29" s="25" t="s">
        <v>12</v>
      </c>
      <c r="F29" s="25" t="s">
        <v>13</v>
      </c>
      <c r="G29" s="124"/>
      <c r="H29" s="25" t="s">
        <v>14</v>
      </c>
      <c r="I29" s="25" t="s">
        <v>15</v>
      </c>
      <c r="J29" s="25" t="s">
        <v>16</v>
      </c>
      <c r="K29" s="25" t="s">
        <v>17</v>
      </c>
      <c r="L29" s="25" t="s">
        <v>18</v>
      </c>
      <c r="M29" s="25" t="s">
        <v>19</v>
      </c>
      <c r="N29" s="25" t="s">
        <v>20</v>
      </c>
      <c r="O29" s="25" t="s">
        <v>21</v>
      </c>
    </row>
    <row r="30" spans="1:16" ht="22.15" customHeight="1">
      <c r="A30" s="26"/>
      <c r="B30" s="27" t="s">
        <v>41</v>
      </c>
      <c r="C30" s="26"/>
      <c r="D30" s="28"/>
      <c r="E30" s="28"/>
      <c r="F30" s="28"/>
      <c r="G30" s="29"/>
      <c r="H30" s="28"/>
      <c r="I30" s="28"/>
      <c r="J30" s="28"/>
      <c r="K30" s="28"/>
      <c r="L30" s="28"/>
      <c r="M30" s="28"/>
      <c r="N30" s="28"/>
      <c r="O30" s="28"/>
    </row>
    <row r="31" spans="1:16" ht="16.5" customHeight="1">
      <c r="A31" s="10">
        <v>401</v>
      </c>
      <c r="B31" s="11" t="s">
        <v>42</v>
      </c>
      <c r="C31" s="75">
        <v>250</v>
      </c>
      <c r="D31" s="74">
        <v>17.5</v>
      </c>
      <c r="E31" s="74">
        <v>17.3</v>
      </c>
      <c r="F31" s="74">
        <v>108</v>
      </c>
      <c r="G31" s="74">
        <v>659</v>
      </c>
      <c r="H31" s="74">
        <v>0.01</v>
      </c>
      <c r="I31" s="74">
        <v>0.95</v>
      </c>
      <c r="J31" s="74"/>
      <c r="K31" s="74"/>
      <c r="L31" s="74">
        <v>193.7</v>
      </c>
      <c r="M31" s="74">
        <v>282.8</v>
      </c>
      <c r="N31" s="74">
        <v>75.62</v>
      </c>
      <c r="O31" s="74">
        <v>3.46</v>
      </c>
    </row>
    <row r="32" spans="1:16" ht="16.5" customHeight="1">
      <c r="A32" s="7">
        <v>376</v>
      </c>
      <c r="B32" s="11" t="s">
        <v>43</v>
      </c>
      <c r="C32" s="75">
        <v>200</v>
      </c>
      <c r="D32" s="30">
        <v>0.12</v>
      </c>
      <c r="E32" s="30">
        <v>0.02</v>
      </c>
      <c r="F32" s="30">
        <v>7</v>
      </c>
      <c r="G32" s="30">
        <v>28.6</v>
      </c>
      <c r="H32" s="30">
        <v>0</v>
      </c>
      <c r="I32" s="30">
        <v>1.6</v>
      </c>
      <c r="J32" s="30"/>
      <c r="K32" s="30">
        <v>0.01</v>
      </c>
      <c r="L32" s="30">
        <v>15.3</v>
      </c>
      <c r="M32" s="30">
        <v>4.4000000000000004</v>
      </c>
      <c r="N32" s="30">
        <v>2.4</v>
      </c>
      <c r="O32" s="30">
        <v>0.4</v>
      </c>
    </row>
    <row r="33" spans="1:15" ht="17.25" customHeight="1">
      <c r="A33" s="7" t="s">
        <v>26</v>
      </c>
      <c r="B33" s="11" t="s">
        <v>27</v>
      </c>
      <c r="C33" s="75">
        <v>20</v>
      </c>
      <c r="D33" s="30">
        <v>1.58</v>
      </c>
      <c r="E33" s="30">
        <v>0.2</v>
      </c>
      <c r="F33" s="30">
        <v>9.66</v>
      </c>
      <c r="G33" s="30">
        <v>46.76</v>
      </c>
      <c r="H33" s="30">
        <v>0.02</v>
      </c>
      <c r="I33" s="30"/>
      <c r="J33" s="30"/>
      <c r="K33" s="30">
        <v>0.26</v>
      </c>
      <c r="L33" s="30">
        <v>4.5999999999999996</v>
      </c>
      <c r="M33" s="30">
        <v>17.399999999999999</v>
      </c>
      <c r="N33" s="30">
        <v>6.6</v>
      </c>
      <c r="O33" s="30">
        <v>0.22</v>
      </c>
    </row>
    <row r="34" spans="1:15" ht="17.25" customHeight="1">
      <c r="A34" s="7">
        <v>16</v>
      </c>
      <c r="B34" s="11" t="s">
        <v>44</v>
      </c>
      <c r="C34" s="75">
        <v>30</v>
      </c>
      <c r="D34" s="30">
        <v>4.5</v>
      </c>
      <c r="E34" s="30">
        <v>12</v>
      </c>
      <c r="F34" s="30">
        <v>0.09</v>
      </c>
      <c r="G34" s="30">
        <v>126.9</v>
      </c>
      <c r="H34" s="30">
        <v>0.06</v>
      </c>
      <c r="I34" s="30"/>
      <c r="J34" s="30"/>
      <c r="K34" s="30">
        <v>1.8</v>
      </c>
      <c r="L34" s="30">
        <v>7.8</v>
      </c>
      <c r="M34" s="30">
        <v>60.6</v>
      </c>
      <c r="N34" s="30">
        <v>7.5</v>
      </c>
      <c r="O34" s="30">
        <v>0.66</v>
      </c>
    </row>
    <row r="35" spans="1:15" ht="17.25" customHeight="1">
      <c r="A35" s="7"/>
      <c r="B35" s="14" t="s">
        <v>30</v>
      </c>
      <c r="C35" s="15">
        <v>500</v>
      </c>
      <c r="D35" s="31">
        <v>23.7</v>
      </c>
      <c r="E35" s="31">
        <v>29.52</v>
      </c>
      <c r="F35" s="31">
        <v>124.75</v>
      </c>
      <c r="G35" s="31">
        <v>861.26</v>
      </c>
      <c r="H35" s="31">
        <v>0.09</v>
      </c>
      <c r="I35" s="31">
        <v>2.5499999999999998</v>
      </c>
      <c r="J35" s="31"/>
      <c r="K35" s="31">
        <v>2.0699999999999998</v>
      </c>
      <c r="L35" s="31">
        <v>221.4</v>
      </c>
      <c r="M35" s="31">
        <v>365.2</v>
      </c>
      <c r="N35" s="31">
        <v>92.12</v>
      </c>
      <c r="O35" s="31">
        <v>4.74</v>
      </c>
    </row>
    <row r="36" spans="1:15" ht="21" customHeight="1">
      <c r="A36" s="7"/>
      <c r="B36" s="11" t="s">
        <v>31</v>
      </c>
      <c r="C36" s="7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31.5">
      <c r="A37" s="10">
        <v>45</v>
      </c>
      <c r="B37" s="11" t="s">
        <v>45</v>
      </c>
      <c r="C37" s="75">
        <v>60</v>
      </c>
      <c r="D37" s="74">
        <v>0.78</v>
      </c>
      <c r="E37" s="74">
        <v>1.9</v>
      </c>
      <c r="F37" s="74">
        <v>3.9</v>
      </c>
      <c r="G37" s="74">
        <v>36.24</v>
      </c>
      <c r="H37" s="74">
        <v>0.01</v>
      </c>
      <c r="I37" s="74">
        <v>10.3</v>
      </c>
      <c r="J37" s="74"/>
      <c r="K37" s="74"/>
      <c r="L37" s="74">
        <v>14.9</v>
      </c>
      <c r="M37" s="74">
        <v>16.899999999999999</v>
      </c>
      <c r="N37" s="74">
        <v>9.0500000000000007</v>
      </c>
      <c r="O37" s="74">
        <v>2.8</v>
      </c>
    </row>
    <row r="38" spans="1:15" ht="47.25">
      <c r="A38" s="7">
        <v>96</v>
      </c>
      <c r="B38" s="11" t="s">
        <v>46</v>
      </c>
      <c r="C38" s="75">
        <v>200</v>
      </c>
      <c r="D38" s="86">
        <v>2.2999999999999998</v>
      </c>
      <c r="E38" s="86">
        <v>4.2</v>
      </c>
      <c r="F38" s="86">
        <v>9.6</v>
      </c>
      <c r="G38" s="86">
        <v>113.8</v>
      </c>
      <c r="H38" s="86">
        <v>7.0000000000000007E-2</v>
      </c>
      <c r="I38" s="86">
        <v>6.7</v>
      </c>
      <c r="J38" s="86">
        <v>10.5</v>
      </c>
      <c r="K38" s="86">
        <v>1.88</v>
      </c>
      <c r="L38" s="86">
        <v>24.92</v>
      </c>
      <c r="M38" s="86">
        <v>45.38</v>
      </c>
      <c r="N38" s="86">
        <v>19.34</v>
      </c>
      <c r="O38" s="86">
        <v>0.74</v>
      </c>
    </row>
    <row r="39" spans="1:15" ht="15.75">
      <c r="A39" s="7">
        <v>255</v>
      </c>
      <c r="B39" s="11" t="s">
        <v>47</v>
      </c>
      <c r="C39" s="75">
        <v>90</v>
      </c>
      <c r="D39" s="87">
        <v>14.04</v>
      </c>
      <c r="E39" s="87">
        <v>11.3</v>
      </c>
      <c r="F39" s="87">
        <v>3.52</v>
      </c>
      <c r="G39" s="87">
        <v>171.8</v>
      </c>
      <c r="H39" s="32">
        <v>0.1</v>
      </c>
      <c r="I39" s="87">
        <v>5.04</v>
      </c>
      <c r="J39" s="87">
        <v>2198.6999999999998</v>
      </c>
      <c r="K39" s="87">
        <v>3.1</v>
      </c>
      <c r="L39" s="87">
        <v>29.9</v>
      </c>
      <c r="M39" s="88">
        <v>215.4</v>
      </c>
      <c r="N39" s="89">
        <v>15.7</v>
      </c>
      <c r="O39" s="87">
        <v>4.5</v>
      </c>
    </row>
    <row r="40" spans="1:15" ht="31.5">
      <c r="A40" s="7">
        <v>302</v>
      </c>
      <c r="B40" s="11" t="s">
        <v>48</v>
      </c>
      <c r="C40" s="75">
        <v>150</v>
      </c>
      <c r="D40" s="86">
        <v>8.6</v>
      </c>
      <c r="E40" s="86">
        <v>6.09</v>
      </c>
      <c r="F40" s="86">
        <v>38.64</v>
      </c>
      <c r="G40" s="86">
        <v>243.8</v>
      </c>
      <c r="H40" s="86">
        <v>0.02</v>
      </c>
      <c r="I40" s="86"/>
      <c r="J40" s="74"/>
      <c r="K40" s="74">
        <v>0.61</v>
      </c>
      <c r="L40" s="86">
        <v>14.82</v>
      </c>
      <c r="M40" s="90">
        <v>203.93</v>
      </c>
      <c r="N40" s="90">
        <v>135.83000000000001</v>
      </c>
      <c r="O40" s="86">
        <v>4.5599999999999996</v>
      </c>
    </row>
    <row r="41" spans="1:15" ht="15.75">
      <c r="A41" s="7">
        <v>388</v>
      </c>
      <c r="B41" s="11" t="s">
        <v>49</v>
      </c>
      <c r="C41" s="75">
        <v>200</v>
      </c>
      <c r="D41" s="30">
        <v>0.67</v>
      </c>
      <c r="E41" s="30">
        <v>0.27</v>
      </c>
      <c r="F41" s="30">
        <v>20.7</v>
      </c>
      <c r="G41" s="30">
        <v>88.2</v>
      </c>
      <c r="H41" s="30">
        <v>0.01</v>
      </c>
      <c r="I41" s="30">
        <v>100</v>
      </c>
      <c r="J41" s="30"/>
      <c r="K41" s="30">
        <v>0.7</v>
      </c>
      <c r="L41" s="30">
        <v>21.3</v>
      </c>
      <c r="M41" s="30">
        <v>3.4</v>
      </c>
      <c r="N41" s="30">
        <v>3.4</v>
      </c>
      <c r="O41" s="74">
        <v>0.55000000000000004</v>
      </c>
    </row>
    <row r="42" spans="1:15" ht="15.75">
      <c r="A42" s="7" t="s">
        <v>26</v>
      </c>
      <c r="B42" s="11" t="s">
        <v>27</v>
      </c>
      <c r="C42" s="75">
        <v>35</v>
      </c>
      <c r="D42" s="30">
        <v>2.8</v>
      </c>
      <c r="E42" s="30">
        <v>0.35</v>
      </c>
      <c r="F42" s="30">
        <v>16.899999999999999</v>
      </c>
      <c r="G42" s="30">
        <v>81.83</v>
      </c>
      <c r="H42" s="30">
        <v>0.04</v>
      </c>
      <c r="I42" s="30"/>
      <c r="J42" s="30"/>
      <c r="K42" s="30">
        <v>0.5</v>
      </c>
      <c r="L42" s="30">
        <v>8.0500000000000007</v>
      </c>
      <c r="M42" s="30">
        <v>30.45</v>
      </c>
      <c r="N42" s="30">
        <v>11.55</v>
      </c>
      <c r="O42" s="74">
        <v>0.4</v>
      </c>
    </row>
    <row r="43" spans="1:15" ht="15.75">
      <c r="A43" s="7" t="s">
        <v>26</v>
      </c>
      <c r="B43" s="11" t="s">
        <v>29</v>
      </c>
      <c r="C43" s="75">
        <v>35</v>
      </c>
      <c r="D43" s="30">
        <v>1.6</v>
      </c>
      <c r="E43" s="30">
        <v>0.5</v>
      </c>
      <c r="F43" s="30">
        <v>9.1</v>
      </c>
      <c r="G43" s="30">
        <v>49</v>
      </c>
      <c r="H43" s="30">
        <v>4.5999999999999999E-2</v>
      </c>
      <c r="I43" s="30"/>
      <c r="J43" s="30"/>
      <c r="K43" s="30">
        <v>0.42</v>
      </c>
      <c r="L43" s="30">
        <v>10.7</v>
      </c>
      <c r="M43" s="30">
        <v>49.5</v>
      </c>
      <c r="N43" s="30">
        <v>11.7</v>
      </c>
      <c r="O43" s="74">
        <v>1.4</v>
      </c>
    </row>
    <row r="44" spans="1:15" ht="15.75">
      <c r="A44" s="7"/>
      <c r="B44" s="11" t="s">
        <v>50</v>
      </c>
      <c r="C44" s="15">
        <v>770</v>
      </c>
      <c r="D44" s="31">
        <v>30.79</v>
      </c>
      <c r="E44" s="31">
        <v>24.61</v>
      </c>
      <c r="F44" s="31">
        <v>102.36</v>
      </c>
      <c r="G44" s="31">
        <v>784.67</v>
      </c>
      <c r="H44" s="31">
        <v>0.29599999999999999</v>
      </c>
      <c r="I44" s="31">
        <v>122.04</v>
      </c>
      <c r="J44" s="31">
        <v>2209.1999999999998</v>
      </c>
      <c r="K44" s="31">
        <v>7.21</v>
      </c>
      <c r="L44" s="31">
        <v>124.59</v>
      </c>
      <c r="M44" s="31">
        <v>564.96</v>
      </c>
      <c r="N44" s="31">
        <v>206.57</v>
      </c>
      <c r="O44" s="16">
        <v>14.95</v>
      </c>
    </row>
    <row r="45" spans="1:15">
      <c r="A45" s="10"/>
      <c r="B45" s="20" t="s">
        <v>38</v>
      </c>
      <c r="C45" s="74">
        <v>3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5" customHeight="1">
      <c r="A46" s="114" t="s">
        <v>39</v>
      </c>
      <c r="B46" s="115"/>
      <c r="C46" s="114">
        <f>C31+C32+C33+C34+C37+C38+C39+C40+C41+C42+C43</f>
        <v>1270</v>
      </c>
      <c r="D46" s="114">
        <f t="shared" ref="D46:O46" si="1">D31+D32+D33+D34+D37+D38+D39+D40+D41+D42+D43</f>
        <v>54.490000000000009</v>
      </c>
      <c r="E46" s="114">
        <f t="shared" si="1"/>
        <v>54.13000000000001</v>
      </c>
      <c r="F46" s="114">
        <f t="shared" si="1"/>
        <v>227.11</v>
      </c>
      <c r="G46" s="114">
        <f t="shared" si="1"/>
        <v>1645.9299999999998</v>
      </c>
      <c r="H46" s="114">
        <f t="shared" si="1"/>
        <v>0.38600000000000001</v>
      </c>
      <c r="I46" s="114">
        <f t="shared" si="1"/>
        <v>124.59</v>
      </c>
      <c r="J46" s="114">
        <f t="shared" si="1"/>
        <v>2209.1999999999998</v>
      </c>
      <c r="K46" s="114">
        <f t="shared" si="1"/>
        <v>9.2800000000000011</v>
      </c>
      <c r="L46" s="114">
        <f t="shared" si="1"/>
        <v>345.99</v>
      </c>
      <c r="M46" s="114">
        <f t="shared" si="1"/>
        <v>930.16</v>
      </c>
      <c r="N46" s="114">
        <f t="shared" si="1"/>
        <v>298.69</v>
      </c>
      <c r="O46" s="114">
        <f t="shared" si="1"/>
        <v>19.689999999999998</v>
      </c>
    </row>
    <row r="47" spans="1:15" ht="15" customHeight="1">
      <c r="A47" s="116"/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48" spans="1:15" ht="30" customHeight="1">
      <c r="A48" s="21" t="s">
        <v>0</v>
      </c>
      <c r="B48" s="21" t="s">
        <v>51</v>
      </c>
    </row>
    <row r="49" spans="1:16" ht="15" customHeight="1">
      <c r="A49" s="23" t="s">
        <v>2</v>
      </c>
      <c r="B49" s="24" t="s">
        <v>3</v>
      </c>
    </row>
    <row r="50" spans="1:16">
      <c r="A50" s="96" t="s">
        <v>4</v>
      </c>
      <c r="B50" s="96" t="s">
        <v>5</v>
      </c>
      <c r="C50" s="96" t="s">
        <v>6</v>
      </c>
      <c r="D50" s="120" t="s">
        <v>7</v>
      </c>
      <c r="E50" s="121"/>
      <c r="F50" s="122"/>
      <c r="G50" s="123" t="s">
        <v>8</v>
      </c>
      <c r="H50" s="120" t="s">
        <v>9</v>
      </c>
      <c r="I50" s="121"/>
      <c r="J50" s="121"/>
      <c r="K50" s="122"/>
      <c r="L50" s="120" t="s">
        <v>10</v>
      </c>
      <c r="M50" s="121"/>
      <c r="N50" s="121"/>
      <c r="O50" s="122"/>
    </row>
    <row r="51" spans="1:16" ht="32.25" customHeight="1">
      <c r="A51" s="97"/>
      <c r="B51" s="97"/>
      <c r="C51" s="97"/>
      <c r="D51" s="25" t="s">
        <v>11</v>
      </c>
      <c r="E51" s="25" t="s">
        <v>12</v>
      </c>
      <c r="F51" s="25" t="s">
        <v>13</v>
      </c>
      <c r="G51" s="124"/>
      <c r="H51" s="25" t="s">
        <v>14</v>
      </c>
      <c r="I51" s="25" t="s">
        <v>15</v>
      </c>
      <c r="J51" s="25" t="s">
        <v>16</v>
      </c>
      <c r="K51" s="25" t="s">
        <v>17</v>
      </c>
      <c r="L51" s="25" t="s">
        <v>18</v>
      </c>
      <c r="M51" s="25" t="s">
        <v>19</v>
      </c>
      <c r="N51" s="25" t="s">
        <v>20</v>
      </c>
      <c r="O51" s="25" t="s">
        <v>21</v>
      </c>
    </row>
    <row r="52" spans="1:16" ht="23.85" customHeight="1">
      <c r="A52" s="10"/>
      <c r="B52" s="11" t="s">
        <v>22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6" ht="42" customHeight="1">
      <c r="A53" s="7">
        <v>173</v>
      </c>
      <c r="B53" s="11" t="s">
        <v>52</v>
      </c>
      <c r="C53" s="75">
        <v>250</v>
      </c>
      <c r="D53" s="30">
        <v>10.76</v>
      </c>
      <c r="E53" s="30">
        <v>16</v>
      </c>
      <c r="F53" s="30">
        <v>47.8</v>
      </c>
      <c r="G53" s="30">
        <v>378.5</v>
      </c>
      <c r="H53" s="30">
        <v>0.25</v>
      </c>
      <c r="I53" s="30">
        <v>1.1399999999999999</v>
      </c>
      <c r="J53" s="30">
        <v>65.2</v>
      </c>
      <c r="K53" s="30"/>
      <c r="L53" s="30">
        <v>188.8</v>
      </c>
      <c r="M53" s="30">
        <v>315.3</v>
      </c>
      <c r="N53" s="30">
        <v>85.7</v>
      </c>
      <c r="O53" s="30">
        <v>2.5</v>
      </c>
    </row>
    <row r="54" spans="1:16" ht="15.75" customHeight="1">
      <c r="A54" s="10">
        <v>382</v>
      </c>
      <c r="B54" s="11" t="s">
        <v>53</v>
      </c>
      <c r="C54" s="75">
        <v>200</v>
      </c>
      <c r="D54" s="74">
        <v>6.5</v>
      </c>
      <c r="E54" s="74">
        <v>1.3</v>
      </c>
      <c r="F54" s="74">
        <v>26</v>
      </c>
      <c r="G54" s="74">
        <v>125.1</v>
      </c>
      <c r="H54" s="74">
        <v>0.05</v>
      </c>
      <c r="I54" s="74">
        <v>1.3</v>
      </c>
      <c r="J54" s="74">
        <v>24.4</v>
      </c>
      <c r="K54" s="74"/>
      <c r="L54" s="74">
        <v>135.19999999999999</v>
      </c>
      <c r="M54" s="74">
        <v>124.5</v>
      </c>
      <c r="N54" s="74">
        <v>26.5</v>
      </c>
      <c r="O54" s="74">
        <v>2</v>
      </c>
    </row>
    <row r="55" spans="1:16" ht="15.75">
      <c r="A55" s="10" t="s">
        <v>26</v>
      </c>
      <c r="B55" s="11" t="s">
        <v>27</v>
      </c>
      <c r="C55" s="75">
        <v>30</v>
      </c>
      <c r="D55" s="74">
        <v>2.37</v>
      </c>
      <c r="E55" s="74">
        <v>0.3</v>
      </c>
      <c r="F55" s="74">
        <v>14.49</v>
      </c>
      <c r="G55" s="74">
        <v>70.14</v>
      </c>
      <c r="H55" s="74">
        <v>0.02</v>
      </c>
      <c r="I55" s="74"/>
      <c r="J55" s="74"/>
      <c r="K55" s="74">
        <v>0.39</v>
      </c>
      <c r="L55" s="74">
        <v>6.9</v>
      </c>
      <c r="M55" s="74">
        <v>26.1</v>
      </c>
      <c r="N55" s="74">
        <v>9.9</v>
      </c>
      <c r="O55" s="74">
        <v>0.33</v>
      </c>
    </row>
    <row r="56" spans="1:16" ht="15.75">
      <c r="A56" s="10">
        <v>14</v>
      </c>
      <c r="B56" s="11" t="s">
        <v>28</v>
      </c>
      <c r="C56" s="75">
        <v>5</v>
      </c>
      <c r="D56" s="30">
        <v>0.04</v>
      </c>
      <c r="E56" s="30">
        <v>3.62</v>
      </c>
      <c r="F56" s="30">
        <v>0.06</v>
      </c>
      <c r="G56" s="30">
        <v>33</v>
      </c>
      <c r="H56" s="30"/>
      <c r="I56" s="30"/>
      <c r="J56" s="30">
        <v>20</v>
      </c>
      <c r="K56" s="30">
        <v>0.05</v>
      </c>
      <c r="L56" s="30">
        <v>1.2</v>
      </c>
      <c r="M56" s="30">
        <v>1.5</v>
      </c>
      <c r="N56" s="30"/>
      <c r="O56" s="30">
        <v>0.1</v>
      </c>
    </row>
    <row r="57" spans="1:16" ht="15.75">
      <c r="A57" s="10">
        <v>15</v>
      </c>
      <c r="B57" s="11" t="s">
        <v>54</v>
      </c>
      <c r="C57" s="75">
        <v>15</v>
      </c>
      <c r="D57" s="30">
        <v>3.48</v>
      </c>
      <c r="E57" s="30">
        <v>4.43</v>
      </c>
      <c r="F57" s="30"/>
      <c r="G57" s="30">
        <v>54</v>
      </c>
      <c r="H57" s="30">
        <v>0.01</v>
      </c>
      <c r="I57" s="30">
        <v>0.11</v>
      </c>
      <c r="J57" s="30">
        <v>39</v>
      </c>
      <c r="K57" s="30">
        <v>0.08</v>
      </c>
      <c r="L57" s="30">
        <v>132</v>
      </c>
      <c r="M57" s="30">
        <v>75</v>
      </c>
      <c r="N57" s="30">
        <v>5.25</v>
      </c>
      <c r="O57" s="30">
        <v>0.15</v>
      </c>
    </row>
    <row r="58" spans="1:16" ht="15.75">
      <c r="A58" s="10"/>
      <c r="B58" s="11" t="s">
        <v>50</v>
      </c>
      <c r="C58" s="15">
        <v>500</v>
      </c>
      <c r="D58" s="31">
        <v>23.15</v>
      </c>
      <c r="E58" s="31">
        <v>25.65</v>
      </c>
      <c r="F58" s="31">
        <v>88.35</v>
      </c>
      <c r="G58" s="31">
        <v>660.74</v>
      </c>
      <c r="H58" s="31">
        <v>0.33</v>
      </c>
      <c r="I58" s="31">
        <v>2.5499999999999998</v>
      </c>
      <c r="J58" s="31">
        <v>148.6</v>
      </c>
      <c r="K58" s="31">
        <v>0.52</v>
      </c>
      <c r="L58" s="31">
        <v>464.1</v>
      </c>
      <c r="M58" s="31">
        <v>542.4</v>
      </c>
      <c r="N58" s="31">
        <v>127.35</v>
      </c>
      <c r="O58" s="31">
        <v>5.08</v>
      </c>
    </row>
    <row r="59" spans="1:16" ht="15.75">
      <c r="A59" s="10"/>
      <c r="B59" s="11" t="s">
        <v>31</v>
      </c>
      <c r="C59" s="75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6" ht="31.5">
      <c r="A60" s="10">
        <v>52</v>
      </c>
      <c r="B60" s="11" t="s">
        <v>55</v>
      </c>
      <c r="C60" s="75">
        <v>60</v>
      </c>
      <c r="D60" s="30">
        <v>1.2</v>
      </c>
      <c r="E60" s="30">
        <v>1.32</v>
      </c>
      <c r="F60" s="30">
        <v>5.4</v>
      </c>
      <c r="G60" s="30">
        <v>38.700000000000003</v>
      </c>
      <c r="H60" s="30">
        <v>0.01</v>
      </c>
      <c r="I60" s="30">
        <v>3.99</v>
      </c>
      <c r="J60" s="30">
        <v>0.01</v>
      </c>
      <c r="K60" s="30">
        <v>1.6</v>
      </c>
      <c r="L60" s="30">
        <v>21.3</v>
      </c>
      <c r="M60" s="30">
        <v>24.4</v>
      </c>
      <c r="N60" s="30">
        <v>12.4</v>
      </c>
      <c r="O60" s="30">
        <v>0.8</v>
      </c>
    </row>
    <row r="61" spans="1:16" ht="47.25">
      <c r="A61" s="10">
        <v>82</v>
      </c>
      <c r="B61" s="11" t="s">
        <v>56</v>
      </c>
      <c r="C61" s="75">
        <v>200</v>
      </c>
      <c r="D61" s="30">
        <v>2.08</v>
      </c>
      <c r="E61" s="30">
        <v>4.0999999999999996</v>
      </c>
      <c r="F61" s="30">
        <v>8.6999999999999993</v>
      </c>
      <c r="G61" s="30">
        <v>111</v>
      </c>
      <c r="H61" s="30">
        <v>0.04</v>
      </c>
      <c r="I61" s="30">
        <v>8.5</v>
      </c>
      <c r="J61" s="30">
        <v>17.61</v>
      </c>
      <c r="K61" s="30">
        <v>1.92</v>
      </c>
      <c r="L61" s="30">
        <v>41.4</v>
      </c>
      <c r="M61" s="30">
        <v>43.68</v>
      </c>
      <c r="N61" s="30">
        <v>20.9</v>
      </c>
      <c r="O61" s="30">
        <v>0.98</v>
      </c>
      <c r="P61" s="33"/>
    </row>
    <row r="62" spans="1:16" ht="15.75">
      <c r="A62" s="10">
        <v>234</v>
      </c>
      <c r="B62" s="11" t="s">
        <v>57</v>
      </c>
      <c r="C62" s="75">
        <v>90</v>
      </c>
      <c r="D62" s="34">
        <v>10.4</v>
      </c>
      <c r="E62" s="86">
        <v>12.3</v>
      </c>
      <c r="F62" s="86">
        <v>12.1</v>
      </c>
      <c r="G62" s="86">
        <v>199.6</v>
      </c>
      <c r="H62" s="86">
        <v>0.05</v>
      </c>
      <c r="I62" s="86">
        <v>0.3</v>
      </c>
      <c r="J62" s="86">
        <v>36.9</v>
      </c>
      <c r="K62" s="74">
        <v>4.2</v>
      </c>
      <c r="L62" s="86">
        <v>37.5</v>
      </c>
      <c r="M62" s="86">
        <v>136.4</v>
      </c>
      <c r="N62" s="90">
        <v>31.3</v>
      </c>
      <c r="O62" s="86">
        <v>1.2</v>
      </c>
      <c r="P62" s="35"/>
    </row>
    <row r="63" spans="1:16" ht="15.75">
      <c r="A63" s="10">
        <v>312</v>
      </c>
      <c r="B63" s="11" t="s">
        <v>58</v>
      </c>
      <c r="C63" s="75">
        <v>150</v>
      </c>
      <c r="D63" s="86">
        <v>3.07</v>
      </c>
      <c r="E63" s="86">
        <v>4.8</v>
      </c>
      <c r="F63" s="86">
        <v>20.440000000000001</v>
      </c>
      <c r="G63" s="86">
        <v>137.25</v>
      </c>
      <c r="H63" s="86">
        <v>0.14000000000000001</v>
      </c>
      <c r="I63" s="74">
        <v>18.16</v>
      </c>
      <c r="J63" s="74"/>
      <c r="K63" s="86">
        <v>0.18</v>
      </c>
      <c r="L63" s="86">
        <v>36.979999999999997</v>
      </c>
      <c r="M63" s="90">
        <v>86.59</v>
      </c>
      <c r="N63" s="90">
        <v>27.75</v>
      </c>
      <c r="O63" s="86">
        <v>1.01</v>
      </c>
      <c r="P63" s="33"/>
    </row>
    <row r="64" spans="1:16" ht="15.75">
      <c r="A64" s="10">
        <v>349</v>
      </c>
      <c r="B64" s="11" t="s">
        <v>36</v>
      </c>
      <c r="C64" s="75">
        <v>200</v>
      </c>
      <c r="D64" s="86">
        <v>1.04</v>
      </c>
      <c r="E64" s="86">
        <v>0.3</v>
      </c>
      <c r="F64" s="86">
        <v>42.5</v>
      </c>
      <c r="G64" s="86">
        <v>132.12</v>
      </c>
      <c r="H64" s="86">
        <v>0.02</v>
      </c>
      <c r="I64" s="86">
        <v>0.7</v>
      </c>
      <c r="J64" s="74"/>
      <c r="K64" s="74">
        <v>0.18</v>
      </c>
      <c r="L64" s="86">
        <v>5.3</v>
      </c>
      <c r="M64" s="90">
        <v>41.4</v>
      </c>
      <c r="N64" s="90">
        <v>29.7</v>
      </c>
      <c r="O64" s="86">
        <v>0.8</v>
      </c>
    </row>
    <row r="65" spans="1:16" ht="15.75">
      <c r="A65" s="10" t="s">
        <v>26</v>
      </c>
      <c r="B65" s="11" t="s">
        <v>59</v>
      </c>
      <c r="C65" s="75">
        <v>35</v>
      </c>
      <c r="D65" s="30">
        <v>2.8</v>
      </c>
      <c r="E65" s="30">
        <v>0.35</v>
      </c>
      <c r="F65" s="30">
        <v>16.899999999999999</v>
      </c>
      <c r="G65" s="30">
        <v>81.83</v>
      </c>
      <c r="H65" s="30">
        <v>0.04</v>
      </c>
      <c r="I65" s="30"/>
      <c r="J65" s="30"/>
      <c r="K65" s="30">
        <v>0.5</v>
      </c>
      <c r="L65" s="30">
        <v>8.0500000000000007</v>
      </c>
      <c r="M65" s="30">
        <v>30.45</v>
      </c>
      <c r="N65" s="30">
        <v>11.55</v>
      </c>
      <c r="O65" s="74">
        <v>0.4</v>
      </c>
    </row>
    <row r="66" spans="1:16" ht="15.75">
      <c r="A66" s="10" t="s">
        <v>26</v>
      </c>
      <c r="B66" s="11" t="s">
        <v>29</v>
      </c>
      <c r="C66" s="75">
        <v>35</v>
      </c>
      <c r="D66" s="30">
        <v>1.6</v>
      </c>
      <c r="E66" s="30">
        <v>0.5</v>
      </c>
      <c r="F66" s="30">
        <v>9.1</v>
      </c>
      <c r="G66" s="30">
        <v>49</v>
      </c>
      <c r="H66" s="30">
        <v>4.5999999999999999E-2</v>
      </c>
      <c r="I66" s="30"/>
      <c r="J66" s="30"/>
      <c r="K66" s="30">
        <v>0.42</v>
      </c>
      <c r="L66" s="30">
        <v>10.7</v>
      </c>
      <c r="M66" s="30">
        <v>49.5</v>
      </c>
      <c r="N66" s="30">
        <v>11.7</v>
      </c>
      <c r="O66" s="74">
        <v>1.4</v>
      </c>
    </row>
    <row r="67" spans="1:16" ht="15.75">
      <c r="A67" s="10"/>
      <c r="B67" s="11" t="s">
        <v>50</v>
      </c>
      <c r="C67" s="75">
        <v>770</v>
      </c>
      <c r="D67" s="31">
        <v>22.19</v>
      </c>
      <c r="E67" s="31">
        <v>23.67</v>
      </c>
      <c r="F67" s="31">
        <v>115.14</v>
      </c>
      <c r="G67" s="31">
        <v>749.5</v>
      </c>
      <c r="H67" s="31">
        <v>0.34599999999999997</v>
      </c>
      <c r="I67" s="31">
        <v>31.64</v>
      </c>
      <c r="J67" s="31">
        <v>54.52</v>
      </c>
      <c r="K67" s="31">
        <v>9</v>
      </c>
      <c r="L67" s="31">
        <v>161.22999999999999</v>
      </c>
      <c r="M67" s="31">
        <v>412.42</v>
      </c>
      <c r="N67" s="31">
        <v>145.30000000000001</v>
      </c>
      <c r="O67" s="31">
        <v>6.59</v>
      </c>
    </row>
    <row r="68" spans="1:16">
      <c r="A68" s="10"/>
      <c r="B68" s="20" t="s">
        <v>60</v>
      </c>
      <c r="C68" s="74">
        <v>3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6" ht="15" customHeight="1">
      <c r="A69" s="110" t="s">
        <v>61</v>
      </c>
      <c r="B69" s="111"/>
      <c r="C69" s="108">
        <f>C53+C54+C55+C56+C57+C60+C61+C62+C63+C64+C65+C66</f>
        <v>1270</v>
      </c>
      <c r="D69" s="108">
        <f t="shared" ref="D69:O69" si="2">D53+D54+D55+D56+D57+D60+D61+D62+D63+D64+D65+D66</f>
        <v>45.339999999999996</v>
      </c>
      <c r="E69" s="108">
        <f t="shared" si="2"/>
        <v>49.32</v>
      </c>
      <c r="F69" s="108">
        <f t="shared" si="2"/>
        <v>203.49</v>
      </c>
      <c r="G69" s="108">
        <f t="shared" si="2"/>
        <v>1410.2399999999998</v>
      </c>
      <c r="H69" s="108">
        <f t="shared" si="2"/>
        <v>0.67600000000000016</v>
      </c>
      <c r="I69" s="108">
        <f t="shared" si="2"/>
        <v>34.200000000000003</v>
      </c>
      <c r="J69" s="108">
        <f t="shared" si="2"/>
        <v>203.11999999999998</v>
      </c>
      <c r="K69" s="108">
        <f t="shared" si="2"/>
        <v>9.52</v>
      </c>
      <c r="L69" s="108">
        <f t="shared" si="2"/>
        <v>625.32999999999993</v>
      </c>
      <c r="M69" s="108">
        <f t="shared" si="2"/>
        <v>954.82</v>
      </c>
      <c r="N69" s="108">
        <f t="shared" si="2"/>
        <v>272.64999999999998</v>
      </c>
      <c r="O69" s="108">
        <f t="shared" si="2"/>
        <v>11.67</v>
      </c>
    </row>
    <row r="70" spans="1:16" ht="15" customHeight="1">
      <c r="A70" s="112"/>
      <c r="B70" s="113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71" spans="1:16" ht="15.75">
      <c r="A71" s="21" t="s">
        <v>0</v>
      </c>
      <c r="B71" s="21" t="s">
        <v>62</v>
      </c>
    </row>
    <row r="72" spans="1:16">
      <c r="A72" s="94" t="s">
        <v>2</v>
      </c>
      <c r="B72" s="119" t="s">
        <v>3</v>
      </c>
    </row>
    <row r="73" spans="1:16">
      <c r="A73" s="94"/>
      <c r="B73" s="119"/>
    </row>
    <row r="74" spans="1:16">
      <c r="A74" s="137" t="s">
        <v>4</v>
      </c>
      <c r="B74" s="137" t="s">
        <v>5</v>
      </c>
      <c r="C74" s="137" t="s">
        <v>6</v>
      </c>
      <c r="D74" s="137" t="s">
        <v>7</v>
      </c>
      <c r="E74" s="138"/>
      <c r="F74" s="139"/>
      <c r="G74" s="141" t="s">
        <v>8</v>
      </c>
      <c r="H74" s="137" t="s">
        <v>9</v>
      </c>
      <c r="I74" s="138"/>
      <c r="J74" s="138"/>
      <c r="K74" s="139"/>
      <c r="L74" s="137" t="s">
        <v>10</v>
      </c>
      <c r="M74" s="138"/>
      <c r="N74" s="138"/>
      <c r="O74" s="139"/>
    </row>
    <row r="75" spans="1:16" ht="34.5" customHeight="1">
      <c r="A75" s="140"/>
      <c r="B75" s="140"/>
      <c r="C75" s="140"/>
      <c r="D75" s="8" t="s">
        <v>11</v>
      </c>
      <c r="E75" s="8" t="s">
        <v>12</v>
      </c>
      <c r="F75" s="8" t="s">
        <v>13</v>
      </c>
      <c r="G75" s="142"/>
      <c r="H75" s="8" t="s">
        <v>14</v>
      </c>
      <c r="I75" s="8" t="s">
        <v>15</v>
      </c>
      <c r="J75" s="8" t="s">
        <v>16</v>
      </c>
      <c r="K75" s="8" t="s">
        <v>17</v>
      </c>
      <c r="L75" s="8" t="s">
        <v>18</v>
      </c>
      <c r="M75" s="8" t="s">
        <v>19</v>
      </c>
      <c r="N75" s="8" t="s">
        <v>20</v>
      </c>
      <c r="O75" s="8" t="s">
        <v>21</v>
      </c>
    </row>
    <row r="76" spans="1:16" ht="20.100000000000001" customHeight="1">
      <c r="A76" s="10"/>
      <c r="B76" s="76" t="s">
        <v>22</v>
      </c>
      <c r="C76" s="36"/>
      <c r="D76" s="37"/>
      <c r="E76" s="37"/>
      <c r="F76" s="37"/>
      <c r="G76" s="38"/>
      <c r="H76" s="37"/>
      <c r="I76" s="37"/>
      <c r="J76" s="37"/>
      <c r="K76" s="37"/>
      <c r="L76" s="37"/>
      <c r="M76" s="39"/>
      <c r="N76" s="37"/>
      <c r="O76" s="37"/>
      <c r="P76" s="33"/>
    </row>
    <row r="77" spans="1:16" ht="15.75">
      <c r="A77" s="10">
        <v>212</v>
      </c>
      <c r="B77" s="40" t="s">
        <v>63</v>
      </c>
      <c r="C77" s="75">
        <v>200</v>
      </c>
      <c r="D77" s="74">
        <v>13.94</v>
      </c>
      <c r="E77" s="74">
        <v>24.83</v>
      </c>
      <c r="F77" s="74">
        <v>2.64</v>
      </c>
      <c r="G77" s="74">
        <v>289.64999999999998</v>
      </c>
      <c r="H77" s="74">
        <v>0.11</v>
      </c>
      <c r="I77" s="74">
        <v>0.26</v>
      </c>
      <c r="J77" s="74">
        <v>324.57</v>
      </c>
      <c r="K77" s="74"/>
      <c r="L77" s="74">
        <v>289.60000000000002</v>
      </c>
      <c r="M77" s="41">
        <v>215.77</v>
      </c>
      <c r="N77" s="74">
        <v>16.14</v>
      </c>
      <c r="O77" s="42">
        <v>2.64</v>
      </c>
    </row>
    <row r="78" spans="1:16" ht="15.75">
      <c r="A78" s="10">
        <v>376</v>
      </c>
      <c r="B78" s="11" t="s">
        <v>64</v>
      </c>
      <c r="C78" s="75">
        <v>200</v>
      </c>
      <c r="D78" s="30">
        <v>0.12</v>
      </c>
      <c r="E78" s="30">
        <v>0.02</v>
      </c>
      <c r="F78" s="30">
        <v>7</v>
      </c>
      <c r="G78" s="30">
        <v>28.6</v>
      </c>
      <c r="H78" s="30"/>
      <c r="I78" s="30">
        <v>1.6</v>
      </c>
      <c r="J78" s="30"/>
      <c r="K78" s="30">
        <v>0.01</v>
      </c>
      <c r="L78" s="30">
        <v>15.3</v>
      </c>
      <c r="M78" s="30">
        <v>4.4000000000000004</v>
      </c>
      <c r="N78" s="30">
        <v>2.4</v>
      </c>
      <c r="O78" s="30">
        <v>0.4</v>
      </c>
    </row>
    <row r="79" spans="1:16" ht="15.75">
      <c r="A79" s="10" t="s">
        <v>26</v>
      </c>
      <c r="B79" s="11" t="s">
        <v>29</v>
      </c>
      <c r="C79" s="75">
        <v>50</v>
      </c>
      <c r="D79" s="30">
        <v>2.25</v>
      </c>
      <c r="E79" s="30">
        <v>0.75</v>
      </c>
      <c r="F79" s="30">
        <v>13</v>
      </c>
      <c r="G79" s="30">
        <v>70</v>
      </c>
      <c r="H79" s="30">
        <v>0.05</v>
      </c>
      <c r="I79" s="30"/>
      <c r="J79" s="30"/>
      <c r="K79" s="30">
        <v>0.6</v>
      </c>
      <c r="L79" s="30">
        <v>15.25</v>
      </c>
      <c r="M79" s="30">
        <v>70.5</v>
      </c>
      <c r="N79" s="30">
        <v>16.5</v>
      </c>
      <c r="O79" s="74">
        <v>2</v>
      </c>
    </row>
    <row r="80" spans="1:16" ht="15.75">
      <c r="A80" s="10">
        <v>429</v>
      </c>
      <c r="B80" s="11" t="s">
        <v>65</v>
      </c>
      <c r="C80" s="75">
        <v>50</v>
      </c>
      <c r="D80" s="74">
        <v>3.9</v>
      </c>
      <c r="E80" s="74">
        <v>3.06</v>
      </c>
      <c r="F80" s="74">
        <v>23.9</v>
      </c>
      <c r="G80" s="74">
        <v>139</v>
      </c>
      <c r="H80" s="74">
        <v>7.0000000000000007E-2</v>
      </c>
      <c r="I80" s="74"/>
      <c r="J80" s="74">
        <v>3</v>
      </c>
      <c r="K80" s="74">
        <v>1.41</v>
      </c>
      <c r="L80" s="74">
        <v>11.3</v>
      </c>
      <c r="M80" s="74">
        <v>39.200000000000003</v>
      </c>
      <c r="N80" s="74">
        <v>15.2</v>
      </c>
      <c r="O80" s="74">
        <v>0.73</v>
      </c>
    </row>
    <row r="81" spans="1:15" ht="15.75">
      <c r="A81" s="10"/>
      <c r="B81" s="11" t="s">
        <v>66</v>
      </c>
      <c r="C81" s="75">
        <v>500</v>
      </c>
      <c r="D81" s="16">
        <v>20.21</v>
      </c>
      <c r="E81" s="16">
        <v>28.66</v>
      </c>
      <c r="F81" s="16">
        <v>46.54</v>
      </c>
      <c r="G81" s="16">
        <v>527.25</v>
      </c>
      <c r="H81" s="16">
        <v>0.23</v>
      </c>
      <c r="I81" s="16">
        <v>1.86</v>
      </c>
      <c r="J81" s="16">
        <v>327.57</v>
      </c>
      <c r="K81" s="16">
        <v>2.02</v>
      </c>
      <c r="L81" s="16">
        <v>331.45</v>
      </c>
      <c r="M81" s="16">
        <v>329.87</v>
      </c>
      <c r="N81" s="16">
        <v>50.24</v>
      </c>
      <c r="O81" s="16">
        <v>5.77</v>
      </c>
    </row>
    <row r="82" spans="1:15" ht="15.75">
      <c r="A82" s="12"/>
      <c r="B82" s="11" t="s">
        <v>67</v>
      </c>
      <c r="C82" s="74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ht="31.5">
      <c r="A83" s="12">
        <v>23</v>
      </c>
      <c r="B83" s="11" t="s">
        <v>68</v>
      </c>
      <c r="C83" s="75">
        <v>60</v>
      </c>
      <c r="D83" s="74">
        <v>0.66</v>
      </c>
      <c r="E83" s="74">
        <v>3.6</v>
      </c>
      <c r="F83" s="74">
        <v>2.7</v>
      </c>
      <c r="G83" s="74">
        <v>43.8</v>
      </c>
      <c r="H83" s="74">
        <v>0.03</v>
      </c>
      <c r="I83" s="74">
        <v>1.5</v>
      </c>
      <c r="J83" s="74">
        <v>79.8</v>
      </c>
      <c r="K83" s="74"/>
      <c r="L83" s="74">
        <v>8.4</v>
      </c>
      <c r="M83" s="74">
        <v>15.6</v>
      </c>
      <c r="N83" s="74">
        <v>12</v>
      </c>
      <c r="O83" s="74">
        <v>0.54</v>
      </c>
    </row>
    <row r="84" spans="1:15" ht="47.25">
      <c r="A84" s="12">
        <v>103</v>
      </c>
      <c r="B84" s="11" t="s">
        <v>69</v>
      </c>
      <c r="C84" s="75">
        <v>200</v>
      </c>
      <c r="D84" s="74">
        <v>3.54</v>
      </c>
      <c r="E84" s="74">
        <v>2.66</v>
      </c>
      <c r="F84" s="74">
        <v>13.97</v>
      </c>
      <c r="G84" s="74">
        <v>94.6</v>
      </c>
      <c r="H84" s="74">
        <v>0.09</v>
      </c>
      <c r="I84" s="74">
        <v>6.6</v>
      </c>
      <c r="J84" s="74"/>
      <c r="K84" s="74">
        <v>1.1399999999999999</v>
      </c>
      <c r="L84" s="74">
        <v>23.36</v>
      </c>
      <c r="M84" s="74">
        <v>54.06</v>
      </c>
      <c r="N84" s="74">
        <v>21.82</v>
      </c>
      <c r="O84" s="74">
        <v>0.9</v>
      </c>
    </row>
    <row r="85" spans="1:15" ht="15.75">
      <c r="A85" s="12">
        <v>291</v>
      </c>
      <c r="B85" s="11" t="s">
        <v>70</v>
      </c>
      <c r="C85" s="75">
        <v>235</v>
      </c>
      <c r="D85" s="74">
        <v>19.940000000000001</v>
      </c>
      <c r="E85" s="74">
        <v>15.52</v>
      </c>
      <c r="F85" s="74">
        <v>42.9</v>
      </c>
      <c r="G85" s="74">
        <v>391.8</v>
      </c>
      <c r="H85" s="74">
        <v>0.13</v>
      </c>
      <c r="I85" s="74">
        <v>7.08</v>
      </c>
      <c r="J85" s="74">
        <v>42</v>
      </c>
      <c r="K85" s="74">
        <v>0.6</v>
      </c>
      <c r="L85" s="74">
        <v>55.65</v>
      </c>
      <c r="M85" s="74">
        <v>137.30000000000001</v>
      </c>
      <c r="N85" s="74">
        <v>63.5</v>
      </c>
      <c r="O85" s="74">
        <v>2.2999999999999998</v>
      </c>
    </row>
    <row r="86" spans="1:15" ht="15.75">
      <c r="A86" s="12">
        <v>348</v>
      </c>
      <c r="B86" s="11" t="s">
        <v>71</v>
      </c>
      <c r="C86" s="75">
        <v>200</v>
      </c>
      <c r="D86" s="74">
        <v>0.3</v>
      </c>
      <c r="E86" s="74">
        <v>7.0000000000000007E-2</v>
      </c>
      <c r="F86" s="74">
        <v>29.85</v>
      </c>
      <c r="G86" s="74">
        <v>122.2</v>
      </c>
      <c r="H86" s="74">
        <v>0.02</v>
      </c>
      <c r="I86" s="74">
        <v>0.3</v>
      </c>
      <c r="J86" s="74"/>
      <c r="K86" s="74">
        <v>7.0000000000000007E-2</v>
      </c>
      <c r="L86" s="74">
        <v>20.32</v>
      </c>
      <c r="M86" s="74">
        <v>19.36</v>
      </c>
      <c r="N86" s="74">
        <v>8.1199999999999992</v>
      </c>
      <c r="O86" s="74">
        <v>0.45</v>
      </c>
    </row>
    <row r="87" spans="1:15" ht="15.75">
      <c r="A87" s="12" t="s">
        <v>72</v>
      </c>
      <c r="B87" s="11" t="s">
        <v>27</v>
      </c>
      <c r="C87" s="75">
        <v>35</v>
      </c>
      <c r="D87" s="30">
        <v>2.8</v>
      </c>
      <c r="E87" s="30">
        <v>0.35</v>
      </c>
      <c r="F87" s="30">
        <v>16.899999999999999</v>
      </c>
      <c r="G87" s="30">
        <v>81.83</v>
      </c>
      <c r="H87" s="30">
        <v>0.04</v>
      </c>
      <c r="I87" s="30"/>
      <c r="J87" s="30"/>
      <c r="K87" s="30">
        <v>0.5</v>
      </c>
      <c r="L87" s="30">
        <v>8.0500000000000007</v>
      </c>
      <c r="M87" s="30">
        <v>30.45</v>
      </c>
      <c r="N87" s="30">
        <v>11.55</v>
      </c>
      <c r="O87" s="74">
        <v>0.4</v>
      </c>
    </row>
    <row r="88" spans="1:15" ht="15.75">
      <c r="A88" s="12" t="s">
        <v>72</v>
      </c>
      <c r="B88" s="11" t="s">
        <v>29</v>
      </c>
      <c r="C88" s="75">
        <v>40</v>
      </c>
      <c r="D88" s="74">
        <v>1.8</v>
      </c>
      <c r="E88" s="74">
        <v>0.6</v>
      </c>
      <c r="F88" s="74">
        <v>10.4</v>
      </c>
      <c r="G88" s="74">
        <v>56</v>
      </c>
      <c r="H88" s="74">
        <v>0.04</v>
      </c>
      <c r="I88" s="74"/>
      <c r="J88" s="74"/>
      <c r="K88" s="74">
        <v>0.48</v>
      </c>
      <c r="L88" s="74">
        <v>12.2</v>
      </c>
      <c r="M88" s="74">
        <v>56.4</v>
      </c>
      <c r="N88" s="74">
        <v>13.2</v>
      </c>
      <c r="O88" s="74">
        <v>1.6</v>
      </c>
    </row>
    <row r="89" spans="1:15" ht="15.75">
      <c r="A89" s="12"/>
      <c r="B89" s="11" t="s">
        <v>73</v>
      </c>
      <c r="C89" s="75">
        <v>770</v>
      </c>
      <c r="D89" s="16">
        <v>29.04</v>
      </c>
      <c r="E89" s="16">
        <v>22.8</v>
      </c>
      <c r="F89" s="16">
        <v>116.72</v>
      </c>
      <c r="G89" s="16">
        <v>790.23</v>
      </c>
      <c r="H89" s="16">
        <v>0.35</v>
      </c>
      <c r="I89" s="16">
        <v>15.48</v>
      </c>
      <c r="J89" s="16">
        <v>121.8</v>
      </c>
      <c r="K89" s="16">
        <v>2.79</v>
      </c>
      <c r="L89" s="16">
        <v>127.98</v>
      </c>
      <c r="M89" s="16">
        <v>313.17</v>
      </c>
      <c r="N89" s="16">
        <v>130.19</v>
      </c>
      <c r="O89" s="16">
        <v>6.19</v>
      </c>
    </row>
    <row r="90" spans="1:15" ht="15.75">
      <c r="A90" s="12"/>
      <c r="B90" s="11" t="s">
        <v>74</v>
      </c>
      <c r="C90" s="74">
        <v>3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5" customHeight="1">
      <c r="A91" s="110" t="s">
        <v>61</v>
      </c>
      <c r="B91" s="111"/>
      <c r="C91" s="108">
        <f>C77+C78+C79+C80+C83+C84+C85+C86+C87+C88</f>
        <v>1270</v>
      </c>
      <c r="D91" s="108">
        <f t="shared" ref="D91:O91" si="3">D77+D78+D79+D80+D83+D84+D85+D86+D87+D88</f>
        <v>49.249999999999986</v>
      </c>
      <c r="E91" s="108">
        <f t="shared" si="3"/>
        <v>51.46</v>
      </c>
      <c r="F91" s="108">
        <f t="shared" si="3"/>
        <v>163.26000000000002</v>
      </c>
      <c r="G91" s="108">
        <f t="shared" si="3"/>
        <v>1317.48</v>
      </c>
      <c r="H91" s="108">
        <f t="shared" si="3"/>
        <v>0.58000000000000007</v>
      </c>
      <c r="I91" s="108">
        <f t="shared" si="3"/>
        <v>17.34</v>
      </c>
      <c r="J91" s="108">
        <f t="shared" si="3"/>
        <v>449.37</v>
      </c>
      <c r="K91" s="108">
        <f t="shared" si="3"/>
        <v>4.8100000000000005</v>
      </c>
      <c r="L91" s="108">
        <f t="shared" si="3"/>
        <v>459.43</v>
      </c>
      <c r="M91" s="108">
        <f t="shared" si="3"/>
        <v>643.04000000000008</v>
      </c>
      <c r="N91" s="108">
        <f t="shared" si="3"/>
        <v>180.43</v>
      </c>
      <c r="O91" s="108">
        <f t="shared" si="3"/>
        <v>11.959999999999999</v>
      </c>
    </row>
    <row r="92" spans="1:15" ht="15" customHeight="1">
      <c r="A92" s="112"/>
      <c r="B92" s="113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</row>
    <row r="93" spans="1:15" ht="11.2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5.75">
      <c r="A94" s="21" t="s">
        <v>0</v>
      </c>
      <c r="B94" s="21" t="s">
        <v>75</v>
      </c>
    </row>
    <row r="95" spans="1:15">
      <c r="A95" s="94" t="s">
        <v>2</v>
      </c>
      <c r="B95" s="119" t="s">
        <v>3</v>
      </c>
    </row>
    <row r="96" spans="1:15" ht="13.5" customHeight="1">
      <c r="A96" s="94"/>
      <c r="B96" s="119"/>
    </row>
    <row r="97" spans="1:15">
      <c r="A97" s="96" t="s">
        <v>4</v>
      </c>
      <c r="B97" s="96" t="s">
        <v>5</v>
      </c>
      <c r="C97" s="96" t="s">
        <v>6</v>
      </c>
      <c r="D97" s="120" t="s">
        <v>7</v>
      </c>
      <c r="E97" s="121"/>
      <c r="F97" s="122"/>
      <c r="G97" s="123" t="s">
        <v>8</v>
      </c>
      <c r="H97" s="120" t="s">
        <v>9</v>
      </c>
      <c r="I97" s="121"/>
      <c r="J97" s="121"/>
      <c r="K97" s="122"/>
      <c r="L97" s="120" t="s">
        <v>10</v>
      </c>
      <c r="M97" s="121"/>
      <c r="N97" s="121"/>
      <c r="O97" s="122"/>
    </row>
    <row r="98" spans="1:15" ht="15.75">
      <c r="A98" s="97"/>
      <c r="B98" s="97"/>
      <c r="C98" s="97"/>
      <c r="D98" s="25" t="s">
        <v>11</v>
      </c>
      <c r="E98" s="25" t="s">
        <v>12</v>
      </c>
      <c r="F98" s="25" t="s">
        <v>13</v>
      </c>
      <c r="G98" s="124"/>
      <c r="H98" s="25" t="s">
        <v>14</v>
      </c>
      <c r="I98" s="25" t="s">
        <v>15</v>
      </c>
      <c r="J98" s="25" t="s">
        <v>16</v>
      </c>
      <c r="K98" s="25" t="s">
        <v>17</v>
      </c>
      <c r="L98" s="25" t="s">
        <v>18</v>
      </c>
      <c r="M98" s="25" t="s">
        <v>19</v>
      </c>
      <c r="N98" s="25" t="s">
        <v>20</v>
      </c>
      <c r="O98" s="25" t="s">
        <v>21</v>
      </c>
    </row>
    <row r="99" spans="1:15" ht="20.45" customHeight="1">
      <c r="A99" s="12"/>
      <c r="B99" s="11" t="s">
        <v>22</v>
      </c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28.5" customHeight="1">
      <c r="A100" s="10">
        <v>188</v>
      </c>
      <c r="B100" s="11" t="s">
        <v>76</v>
      </c>
      <c r="C100" s="75">
        <v>225</v>
      </c>
      <c r="D100" s="74">
        <v>9.69</v>
      </c>
      <c r="E100" s="74">
        <v>7.58</v>
      </c>
      <c r="F100" s="74">
        <v>84.3</v>
      </c>
      <c r="G100" s="74">
        <v>448.3</v>
      </c>
      <c r="H100" s="74">
        <v>0.05</v>
      </c>
      <c r="I100" s="74">
        <v>14.2</v>
      </c>
      <c r="J100" s="74">
        <v>32.9</v>
      </c>
      <c r="K100" s="74">
        <v>1.8</v>
      </c>
      <c r="L100" s="74">
        <v>70.900000000000006</v>
      </c>
      <c r="M100" s="74">
        <v>153.4</v>
      </c>
      <c r="N100" s="74">
        <v>37.5</v>
      </c>
      <c r="O100" s="74">
        <v>1.3</v>
      </c>
    </row>
    <row r="101" spans="1:15" ht="16.5" customHeight="1">
      <c r="A101" s="10">
        <v>382</v>
      </c>
      <c r="B101" s="11" t="s">
        <v>53</v>
      </c>
      <c r="C101" s="75">
        <v>200</v>
      </c>
      <c r="D101" s="74">
        <v>6.5</v>
      </c>
      <c r="E101" s="74">
        <v>1.3</v>
      </c>
      <c r="F101" s="74">
        <v>26</v>
      </c>
      <c r="G101" s="74">
        <v>125.1</v>
      </c>
      <c r="H101" s="74">
        <v>0.05</v>
      </c>
      <c r="I101" s="74">
        <v>1.3</v>
      </c>
      <c r="J101" s="74">
        <v>24.4</v>
      </c>
      <c r="K101" s="74"/>
      <c r="L101" s="74">
        <v>135.19999999999999</v>
      </c>
      <c r="M101" s="74">
        <v>124.5</v>
      </c>
      <c r="N101" s="74">
        <v>26.5</v>
      </c>
      <c r="O101" s="74">
        <v>2</v>
      </c>
    </row>
    <row r="102" spans="1:15" ht="15.75">
      <c r="A102" s="10" t="s">
        <v>26</v>
      </c>
      <c r="B102" s="11" t="s">
        <v>27</v>
      </c>
      <c r="C102" s="75">
        <v>50</v>
      </c>
      <c r="D102" s="30">
        <v>4</v>
      </c>
      <c r="E102" s="30">
        <v>0.5</v>
      </c>
      <c r="F102" s="30">
        <v>24.1</v>
      </c>
      <c r="G102" s="30">
        <v>116.9</v>
      </c>
      <c r="H102" s="30">
        <v>0.06</v>
      </c>
      <c r="I102" s="30"/>
      <c r="J102" s="30"/>
      <c r="K102" s="30">
        <v>0.7</v>
      </c>
      <c r="L102" s="30">
        <v>11.5</v>
      </c>
      <c r="M102" s="30">
        <v>43.5</v>
      </c>
      <c r="N102" s="30">
        <v>16.5</v>
      </c>
      <c r="O102" s="74">
        <v>0.6</v>
      </c>
    </row>
    <row r="103" spans="1:15" ht="15.75">
      <c r="A103" s="10">
        <v>16</v>
      </c>
      <c r="B103" s="11" t="s">
        <v>44</v>
      </c>
      <c r="C103" s="75">
        <v>25</v>
      </c>
      <c r="D103" s="74">
        <v>3.75</v>
      </c>
      <c r="E103" s="74">
        <v>10</v>
      </c>
      <c r="F103" s="74">
        <v>7.4999999999999997E-2</v>
      </c>
      <c r="G103" s="74">
        <v>105.75</v>
      </c>
      <c r="H103" s="74">
        <v>0.05</v>
      </c>
      <c r="I103" s="74"/>
      <c r="J103" s="74"/>
      <c r="K103" s="74">
        <v>1.5</v>
      </c>
      <c r="L103" s="74">
        <v>6.5</v>
      </c>
      <c r="M103" s="74">
        <v>50.5</v>
      </c>
      <c r="N103" s="74">
        <v>6.25</v>
      </c>
      <c r="O103" s="74">
        <v>0.55000000000000004</v>
      </c>
    </row>
    <row r="104" spans="1:15" ht="15.75">
      <c r="A104" s="10"/>
      <c r="B104" s="11" t="s">
        <v>50</v>
      </c>
      <c r="C104" s="15">
        <v>500</v>
      </c>
      <c r="D104" s="16">
        <v>23.94</v>
      </c>
      <c r="E104" s="16">
        <v>19.38</v>
      </c>
      <c r="F104" s="16">
        <v>134.47999999999999</v>
      </c>
      <c r="G104" s="16">
        <v>796.05</v>
      </c>
      <c r="H104" s="16">
        <v>0.21</v>
      </c>
      <c r="I104" s="16">
        <v>15.5</v>
      </c>
      <c r="J104" s="16">
        <v>57.3</v>
      </c>
      <c r="K104" s="16">
        <v>4</v>
      </c>
      <c r="L104" s="16">
        <v>224.1</v>
      </c>
      <c r="M104" s="16">
        <v>371.9</v>
      </c>
      <c r="N104" s="16">
        <v>86.75</v>
      </c>
      <c r="O104" s="16">
        <v>4.45</v>
      </c>
    </row>
    <row r="105" spans="1:15" ht="15.75">
      <c r="A105" s="10"/>
      <c r="B105" s="11" t="s">
        <v>31</v>
      </c>
      <c r="C105" s="75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1:15" ht="15.75">
      <c r="A106" s="10">
        <v>67</v>
      </c>
      <c r="B106" s="11" t="s">
        <v>77</v>
      </c>
      <c r="C106" s="75">
        <v>60</v>
      </c>
      <c r="D106" s="86">
        <v>0.84</v>
      </c>
      <c r="E106" s="86">
        <v>6.02</v>
      </c>
      <c r="F106" s="86">
        <v>4.4000000000000004</v>
      </c>
      <c r="G106" s="86">
        <v>75.06</v>
      </c>
      <c r="H106" s="86">
        <v>0.02</v>
      </c>
      <c r="I106" s="86">
        <v>5.8</v>
      </c>
      <c r="J106" s="74"/>
      <c r="K106" s="86">
        <v>2.7</v>
      </c>
      <c r="L106" s="86">
        <v>18.7</v>
      </c>
      <c r="M106" s="90">
        <v>25.9</v>
      </c>
      <c r="N106" s="90">
        <v>11.7</v>
      </c>
      <c r="O106" s="86">
        <v>0.5</v>
      </c>
    </row>
    <row r="107" spans="1:15" ht="15.75">
      <c r="A107" s="44">
        <v>104</v>
      </c>
      <c r="B107" s="77" t="s">
        <v>136</v>
      </c>
      <c r="C107" s="45">
        <v>200</v>
      </c>
      <c r="D107" s="46">
        <v>1.75</v>
      </c>
      <c r="E107" s="46">
        <v>2.2000000000000002</v>
      </c>
      <c r="F107" s="46">
        <v>12.3</v>
      </c>
      <c r="G107" s="46">
        <v>84.8</v>
      </c>
      <c r="H107" s="46">
        <v>0.09</v>
      </c>
      <c r="I107" s="46">
        <v>8.86</v>
      </c>
      <c r="J107" s="46"/>
      <c r="K107" s="46">
        <v>1.02</v>
      </c>
      <c r="L107" s="46">
        <v>23.76</v>
      </c>
      <c r="M107" s="46">
        <v>57.78</v>
      </c>
      <c r="N107" s="46">
        <v>23.74</v>
      </c>
      <c r="O107" s="46">
        <v>8.98</v>
      </c>
    </row>
    <row r="108" spans="1:15" ht="15.75">
      <c r="A108" s="47">
        <v>105</v>
      </c>
      <c r="B108" s="78" t="s">
        <v>137</v>
      </c>
      <c r="C108" s="49">
        <v>40</v>
      </c>
      <c r="D108" s="50">
        <v>7.9</v>
      </c>
      <c r="E108" s="50">
        <v>4.7</v>
      </c>
      <c r="F108" s="50">
        <v>0.3</v>
      </c>
      <c r="G108" s="50">
        <v>78.44</v>
      </c>
      <c r="H108" s="50">
        <v>2.84</v>
      </c>
      <c r="I108" s="50">
        <v>0.2</v>
      </c>
      <c r="J108" s="50">
        <v>8</v>
      </c>
      <c r="K108" s="50">
        <v>0.25</v>
      </c>
      <c r="L108" s="50">
        <v>8.6</v>
      </c>
      <c r="M108" s="50">
        <v>83</v>
      </c>
      <c r="N108" s="50">
        <v>12.8</v>
      </c>
      <c r="O108" s="50">
        <v>0.6</v>
      </c>
    </row>
    <row r="109" spans="1:15" ht="15.75">
      <c r="A109" s="10">
        <v>243</v>
      </c>
      <c r="B109" s="11" t="s">
        <v>78</v>
      </c>
      <c r="C109" s="51">
        <v>90</v>
      </c>
      <c r="D109" s="86">
        <v>9.9</v>
      </c>
      <c r="E109" s="86">
        <v>21.51</v>
      </c>
      <c r="F109" s="86">
        <v>0.34</v>
      </c>
      <c r="G109" s="86">
        <v>234.5</v>
      </c>
      <c r="H109" s="86"/>
      <c r="I109" s="86"/>
      <c r="J109" s="86"/>
      <c r="K109" s="86">
        <v>0.54</v>
      </c>
      <c r="L109" s="86">
        <v>17.28</v>
      </c>
      <c r="M109" s="86">
        <v>88.74</v>
      </c>
      <c r="N109" s="86">
        <v>9.5399999999999991</v>
      </c>
      <c r="O109" s="86">
        <v>1.1000000000000001</v>
      </c>
    </row>
    <row r="110" spans="1:15" ht="15.75">
      <c r="A110" s="10">
        <v>309</v>
      </c>
      <c r="B110" s="11" t="s">
        <v>79</v>
      </c>
      <c r="C110" s="75">
        <v>150</v>
      </c>
      <c r="D110" s="74">
        <v>5.52</v>
      </c>
      <c r="E110" s="74">
        <v>4.5199999999999996</v>
      </c>
      <c r="F110" s="74">
        <v>26.45</v>
      </c>
      <c r="G110" s="74">
        <v>168.45</v>
      </c>
      <c r="H110" s="74">
        <v>0.06</v>
      </c>
      <c r="I110" s="74"/>
      <c r="J110" s="74"/>
      <c r="K110" s="74">
        <v>0.97</v>
      </c>
      <c r="L110" s="74">
        <v>4.8600000000000003</v>
      </c>
      <c r="M110" s="74">
        <v>37.17</v>
      </c>
      <c r="N110" s="74">
        <v>21.12</v>
      </c>
      <c r="O110" s="74">
        <v>1.1000000000000001</v>
      </c>
    </row>
    <row r="111" spans="1:15" ht="15.75">
      <c r="A111" s="10" t="s">
        <v>26</v>
      </c>
      <c r="B111" s="11" t="s">
        <v>27</v>
      </c>
      <c r="C111" s="75">
        <v>35</v>
      </c>
      <c r="D111" s="30">
        <v>2.8</v>
      </c>
      <c r="E111" s="30">
        <v>0.35</v>
      </c>
      <c r="F111" s="30">
        <v>16.899999999999999</v>
      </c>
      <c r="G111" s="30">
        <v>81.83</v>
      </c>
      <c r="H111" s="30">
        <v>0.04</v>
      </c>
      <c r="I111" s="30"/>
      <c r="J111" s="30"/>
      <c r="K111" s="30">
        <v>0.5</v>
      </c>
      <c r="L111" s="30">
        <v>8.0500000000000007</v>
      </c>
      <c r="M111" s="30">
        <v>30.45</v>
      </c>
      <c r="N111" s="30">
        <v>11.55</v>
      </c>
      <c r="O111" s="74">
        <v>0.4</v>
      </c>
    </row>
    <row r="112" spans="1:15" ht="15.75">
      <c r="A112" s="10" t="s">
        <v>26</v>
      </c>
      <c r="B112" s="11" t="s">
        <v>29</v>
      </c>
      <c r="C112" s="75">
        <v>35</v>
      </c>
      <c r="D112" s="30">
        <v>1.6</v>
      </c>
      <c r="E112" s="30">
        <v>0.5</v>
      </c>
      <c r="F112" s="30">
        <v>9.1</v>
      </c>
      <c r="G112" s="30">
        <v>49</v>
      </c>
      <c r="H112" s="30">
        <v>4.5999999999999999E-2</v>
      </c>
      <c r="I112" s="30"/>
      <c r="J112" s="30"/>
      <c r="K112" s="30">
        <v>0.42</v>
      </c>
      <c r="L112" s="30">
        <v>10.7</v>
      </c>
      <c r="M112" s="30">
        <v>49.5</v>
      </c>
      <c r="N112" s="30">
        <v>11.7</v>
      </c>
      <c r="O112" s="74">
        <v>1.4</v>
      </c>
    </row>
    <row r="113" spans="1:19" ht="15.75">
      <c r="A113" s="10">
        <v>388</v>
      </c>
      <c r="B113" s="11" t="s">
        <v>49</v>
      </c>
      <c r="C113" s="75">
        <v>200</v>
      </c>
      <c r="D113" s="74">
        <v>0.67</v>
      </c>
      <c r="E113" s="74">
        <v>0.27</v>
      </c>
      <c r="F113" s="74">
        <v>20.7</v>
      </c>
      <c r="G113" s="74">
        <v>88.2</v>
      </c>
      <c r="H113" s="74">
        <v>0.01</v>
      </c>
      <c r="I113" s="74">
        <v>100</v>
      </c>
      <c r="J113" s="74"/>
      <c r="K113" s="74">
        <v>0.7</v>
      </c>
      <c r="L113" s="74">
        <v>21.3</v>
      </c>
      <c r="M113" s="74">
        <v>3.4</v>
      </c>
      <c r="N113" s="74">
        <v>3.4</v>
      </c>
      <c r="O113" s="74">
        <v>0.55000000000000004</v>
      </c>
    </row>
    <row r="114" spans="1:19" ht="15.75">
      <c r="A114" s="10"/>
      <c r="B114" s="11" t="s">
        <v>80</v>
      </c>
      <c r="C114" s="15">
        <v>810</v>
      </c>
      <c r="D114" s="16">
        <v>30.98</v>
      </c>
      <c r="E114" s="16">
        <v>40.07</v>
      </c>
      <c r="F114" s="16">
        <v>90.49</v>
      </c>
      <c r="G114" s="16">
        <v>860.28</v>
      </c>
      <c r="H114" s="16">
        <v>3.11</v>
      </c>
      <c r="I114" s="16">
        <v>114.86</v>
      </c>
      <c r="J114" s="16">
        <v>8</v>
      </c>
      <c r="K114" s="16">
        <v>7.1</v>
      </c>
      <c r="L114" s="16">
        <v>113.25</v>
      </c>
      <c r="M114" s="16">
        <v>375.94</v>
      </c>
      <c r="N114" s="16">
        <v>105.55</v>
      </c>
      <c r="O114" s="16">
        <v>14.63</v>
      </c>
    </row>
    <row r="115" spans="1:19">
      <c r="A115" s="10"/>
      <c r="B115" s="20" t="s">
        <v>38</v>
      </c>
      <c r="C115" s="74">
        <v>3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1:19" ht="15" customHeight="1">
      <c r="A116" s="110" t="s">
        <v>39</v>
      </c>
      <c r="B116" s="111"/>
      <c r="C116" s="108">
        <f>C100+C101+C102+C103+C106+C107+C108+C109+C110+C111+C112+C113</f>
        <v>1310</v>
      </c>
      <c r="D116" s="108">
        <f t="shared" ref="D116:O116" si="4">D100+D101+D102+D103+D106+D107+D108+D109+D110+D111+D112+D113</f>
        <v>54.919999999999995</v>
      </c>
      <c r="E116" s="108">
        <f t="shared" si="4"/>
        <v>59.45</v>
      </c>
      <c r="F116" s="108">
        <f t="shared" si="4"/>
        <v>224.965</v>
      </c>
      <c r="G116" s="108">
        <f t="shared" si="4"/>
        <v>1656.33</v>
      </c>
      <c r="H116" s="108">
        <f t="shared" si="4"/>
        <v>3.3159999999999994</v>
      </c>
      <c r="I116" s="108">
        <f t="shared" si="4"/>
        <v>130.36000000000001</v>
      </c>
      <c r="J116" s="108">
        <f t="shared" si="4"/>
        <v>65.3</v>
      </c>
      <c r="K116" s="108">
        <f t="shared" si="4"/>
        <v>11.100000000000001</v>
      </c>
      <c r="L116" s="108">
        <f t="shared" si="4"/>
        <v>337.35000000000008</v>
      </c>
      <c r="M116" s="108">
        <f t="shared" si="4"/>
        <v>747.83999999999992</v>
      </c>
      <c r="N116" s="108">
        <f t="shared" si="4"/>
        <v>192.3</v>
      </c>
      <c r="O116" s="108">
        <f t="shared" si="4"/>
        <v>19.079999999999998</v>
      </c>
    </row>
    <row r="117" spans="1:19" ht="15" customHeight="1">
      <c r="A117" s="112"/>
      <c r="B117" s="113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1:19" ht="15.75">
      <c r="A118" s="21" t="s">
        <v>0</v>
      </c>
      <c r="B118" s="21" t="s">
        <v>81</v>
      </c>
    </row>
    <row r="119" spans="1:19">
      <c r="A119" s="94" t="s">
        <v>2</v>
      </c>
      <c r="B119" s="119" t="s">
        <v>82</v>
      </c>
    </row>
    <row r="120" spans="1:19" ht="6.75" customHeight="1">
      <c r="A120" s="94"/>
      <c r="B120" s="119"/>
    </row>
    <row r="121" spans="1:19">
      <c r="A121" s="96" t="s">
        <v>4</v>
      </c>
      <c r="B121" s="96" t="s">
        <v>5</v>
      </c>
      <c r="C121" s="96" t="s">
        <v>6</v>
      </c>
      <c r="D121" s="120" t="s">
        <v>7</v>
      </c>
      <c r="E121" s="121"/>
      <c r="F121" s="122"/>
      <c r="G121" s="123" t="s">
        <v>8</v>
      </c>
      <c r="H121" s="120" t="s">
        <v>9</v>
      </c>
      <c r="I121" s="121"/>
      <c r="J121" s="121"/>
      <c r="K121" s="122"/>
      <c r="L121" s="120" t="s">
        <v>10</v>
      </c>
      <c r="M121" s="121"/>
      <c r="N121" s="121"/>
      <c r="O121" s="122"/>
    </row>
    <row r="122" spans="1:19" ht="15.75">
      <c r="A122" s="97"/>
      <c r="B122" s="97"/>
      <c r="C122" s="97"/>
      <c r="D122" s="25" t="s">
        <v>11</v>
      </c>
      <c r="E122" s="25" t="s">
        <v>12</v>
      </c>
      <c r="F122" s="25" t="s">
        <v>13</v>
      </c>
      <c r="G122" s="124"/>
      <c r="H122" s="25" t="s">
        <v>14</v>
      </c>
      <c r="I122" s="25" t="s">
        <v>15</v>
      </c>
      <c r="J122" s="25" t="s">
        <v>16</v>
      </c>
      <c r="K122" s="25" t="s">
        <v>17</v>
      </c>
      <c r="L122" s="25" t="s">
        <v>18</v>
      </c>
      <c r="M122" s="25" t="s">
        <v>19</v>
      </c>
      <c r="N122" s="25" t="s">
        <v>20</v>
      </c>
      <c r="O122" s="25" t="s">
        <v>21</v>
      </c>
    </row>
    <row r="123" spans="1:19" ht="15.75">
      <c r="A123" s="79"/>
      <c r="B123" s="81" t="s">
        <v>83</v>
      </c>
      <c r="C123" s="80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9" ht="59.85" customHeight="1">
      <c r="A124" s="7">
        <v>175</v>
      </c>
      <c r="B124" s="48" t="s">
        <v>84</v>
      </c>
      <c r="C124" s="75">
        <v>250</v>
      </c>
      <c r="D124" s="30">
        <v>6.9</v>
      </c>
      <c r="E124" s="30">
        <v>12.7</v>
      </c>
      <c r="F124" s="30">
        <v>49.3</v>
      </c>
      <c r="G124" s="30">
        <v>340.9</v>
      </c>
      <c r="H124" s="30">
        <v>0.11</v>
      </c>
      <c r="I124" s="30">
        <v>1.1000000000000001</v>
      </c>
      <c r="J124" s="30">
        <v>62.2</v>
      </c>
      <c r="K124" s="30">
        <v>0.2</v>
      </c>
      <c r="L124" s="30">
        <v>151.9</v>
      </c>
      <c r="M124" s="30">
        <v>177.5</v>
      </c>
      <c r="N124" s="30">
        <v>42.3</v>
      </c>
      <c r="O124" s="30">
        <v>0.9</v>
      </c>
    </row>
    <row r="125" spans="1:19" ht="16.5" customHeight="1">
      <c r="A125" s="10">
        <v>379</v>
      </c>
      <c r="B125" s="11" t="s">
        <v>24</v>
      </c>
      <c r="C125" s="75">
        <v>200</v>
      </c>
      <c r="D125" s="74">
        <v>3.17</v>
      </c>
      <c r="E125" s="74">
        <v>2.68</v>
      </c>
      <c r="F125" s="74">
        <v>15.95</v>
      </c>
      <c r="G125" s="74">
        <v>100.6</v>
      </c>
      <c r="H125" s="74">
        <v>0.04</v>
      </c>
      <c r="I125" s="74">
        <v>1.3</v>
      </c>
      <c r="J125" s="74">
        <v>20</v>
      </c>
      <c r="K125" s="74"/>
      <c r="L125" s="74">
        <v>125.78</v>
      </c>
      <c r="M125" s="74">
        <v>90</v>
      </c>
      <c r="N125" s="74">
        <v>14</v>
      </c>
      <c r="O125" s="74">
        <v>0.13</v>
      </c>
      <c r="S125" t="s">
        <v>85</v>
      </c>
    </row>
    <row r="126" spans="1:19" ht="14.25" customHeight="1">
      <c r="A126" s="10" t="s">
        <v>26</v>
      </c>
      <c r="B126" s="11" t="s">
        <v>27</v>
      </c>
      <c r="C126" s="75">
        <v>35</v>
      </c>
      <c r="D126" s="30">
        <v>2.8</v>
      </c>
      <c r="E126" s="30">
        <v>0.35</v>
      </c>
      <c r="F126" s="30">
        <v>16.899999999999999</v>
      </c>
      <c r="G126" s="30">
        <v>81.83</v>
      </c>
      <c r="H126" s="30">
        <v>0.04</v>
      </c>
      <c r="I126" s="30"/>
      <c r="J126" s="30"/>
      <c r="K126" s="30">
        <v>0.5</v>
      </c>
      <c r="L126" s="30">
        <v>8.0500000000000007</v>
      </c>
      <c r="M126" s="30">
        <v>30.45</v>
      </c>
      <c r="N126" s="30">
        <v>11.55</v>
      </c>
      <c r="O126" s="74">
        <v>0.4</v>
      </c>
    </row>
    <row r="127" spans="1:19" ht="16.5" customHeight="1">
      <c r="A127" s="10">
        <v>15</v>
      </c>
      <c r="B127" s="11" t="s">
        <v>54</v>
      </c>
      <c r="C127" s="75">
        <v>15</v>
      </c>
      <c r="D127" s="30">
        <v>3.48</v>
      </c>
      <c r="E127" s="30">
        <v>4.43</v>
      </c>
      <c r="F127" s="30"/>
      <c r="G127" s="30">
        <v>54</v>
      </c>
      <c r="H127" s="30">
        <v>0.01</v>
      </c>
      <c r="I127" s="30">
        <v>0.11</v>
      </c>
      <c r="J127" s="30">
        <v>39</v>
      </c>
      <c r="K127" s="30">
        <v>0.08</v>
      </c>
      <c r="L127" s="30">
        <v>132</v>
      </c>
      <c r="M127" s="30">
        <v>75</v>
      </c>
      <c r="N127" s="30">
        <v>5.25</v>
      </c>
      <c r="O127" s="30">
        <v>0.15</v>
      </c>
    </row>
    <row r="128" spans="1:19" ht="20.25" customHeight="1">
      <c r="A128" s="10"/>
      <c r="B128" s="11" t="s">
        <v>50</v>
      </c>
      <c r="C128" s="15">
        <v>500</v>
      </c>
      <c r="D128" s="31">
        <v>16.350000000000001</v>
      </c>
      <c r="E128" s="31">
        <v>20.16</v>
      </c>
      <c r="F128" s="31">
        <v>82.15</v>
      </c>
      <c r="G128" s="31">
        <v>577.33000000000004</v>
      </c>
      <c r="H128" s="31">
        <v>0.2</v>
      </c>
      <c r="I128" s="31">
        <v>2.5099999999999998</v>
      </c>
      <c r="J128" s="31">
        <v>121.12</v>
      </c>
      <c r="K128" s="31">
        <v>0.78</v>
      </c>
      <c r="L128" s="31">
        <v>417.73</v>
      </c>
      <c r="M128" s="31">
        <v>372.95</v>
      </c>
      <c r="N128" s="31">
        <v>73.099999999999994</v>
      </c>
      <c r="O128" s="16">
        <v>1.58</v>
      </c>
    </row>
    <row r="129" spans="1:15" ht="20.25" customHeight="1">
      <c r="A129" s="10"/>
      <c r="B129" s="11" t="s">
        <v>31</v>
      </c>
      <c r="C129" s="75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74"/>
    </row>
    <row r="130" spans="1:15" ht="20.25" customHeight="1">
      <c r="A130" s="10">
        <v>59</v>
      </c>
      <c r="B130" s="82" t="s">
        <v>86</v>
      </c>
      <c r="C130" s="75">
        <v>60</v>
      </c>
      <c r="D130" s="30">
        <v>0.64</v>
      </c>
      <c r="E130" s="30">
        <v>0.1</v>
      </c>
      <c r="F130" s="30">
        <v>5.0999999999999996</v>
      </c>
      <c r="G130" s="30">
        <v>39.9</v>
      </c>
      <c r="H130" s="30">
        <v>0.03</v>
      </c>
      <c r="I130" s="30">
        <v>32.590000000000003</v>
      </c>
      <c r="J130" s="30">
        <v>5340.3</v>
      </c>
      <c r="K130" s="30">
        <v>4.34</v>
      </c>
      <c r="L130" s="30">
        <v>14.4</v>
      </c>
      <c r="M130" s="30">
        <v>26.7</v>
      </c>
      <c r="N130" s="30">
        <v>18.2</v>
      </c>
      <c r="O130" s="74">
        <v>0.6</v>
      </c>
    </row>
    <row r="131" spans="1:15" ht="30.75" customHeight="1">
      <c r="A131" s="10">
        <v>102</v>
      </c>
      <c r="B131" s="11" t="s">
        <v>87</v>
      </c>
      <c r="C131" s="75">
        <v>200</v>
      </c>
      <c r="D131" s="30">
        <v>6.7</v>
      </c>
      <c r="E131" s="30">
        <v>1.9</v>
      </c>
      <c r="F131" s="30">
        <v>18.8</v>
      </c>
      <c r="G131" s="30">
        <v>119.1</v>
      </c>
      <c r="H131" s="30">
        <v>0.19</v>
      </c>
      <c r="I131" s="30">
        <v>0.64</v>
      </c>
      <c r="J131" s="30"/>
      <c r="K131" s="30">
        <v>14.42</v>
      </c>
      <c r="L131" s="30">
        <v>33.9</v>
      </c>
      <c r="M131" s="30">
        <v>61.1</v>
      </c>
      <c r="N131" s="30">
        <v>23.7</v>
      </c>
      <c r="O131" s="74">
        <v>1.7</v>
      </c>
    </row>
    <row r="132" spans="1:15" ht="26.25" customHeight="1">
      <c r="A132" s="10">
        <v>315</v>
      </c>
      <c r="B132" s="11" t="s">
        <v>88</v>
      </c>
      <c r="C132" s="75">
        <v>240</v>
      </c>
      <c r="D132" s="30">
        <v>21.14</v>
      </c>
      <c r="E132" s="30">
        <v>20.74</v>
      </c>
      <c r="F132" s="30">
        <v>29.82</v>
      </c>
      <c r="G132" s="30">
        <v>394.5</v>
      </c>
      <c r="H132" s="30">
        <v>0.12</v>
      </c>
      <c r="I132" s="30">
        <v>7.5</v>
      </c>
      <c r="J132" s="30">
        <v>88</v>
      </c>
      <c r="K132" s="30">
        <v>2.98</v>
      </c>
      <c r="L132" s="30">
        <v>91.2</v>
      </c>
      <c r="M132" s="30">
        <v>67.599999999999994</v>
      </c>
      <c r="N132" s="30">
        <v>4.9000000000000004</v>
      </c>
      <c r="O132" s="74">
        <v>2.6</v>
      </c>
    </row>
    <row r="133" spans="1:15" ht="20.25" customHeight="1">
      <c r="A133" s="10">
        <v>349</v>
      </c>
      <c r="B133" s="11" t="s">
        <v>36</v>
      </c>
      <c r="C133" s="75">
        <v>200</v>
      </c>
      <c r="D133" s="86">
        <v>1.04</v>
      </c>
      <c r="E133" s="86">
        <v>0.3</v>
      </c>
      <c r="F133" s="86">
        <v>42.5</v>
      </c>
      <c r="G133" s="86">
        <v>132.12</v>
      </c>
      <c r="H133" s="86">
        <v>0.02</v>
      </c>
      <c r="I133" s="86">
        <v>0.7</v>
      </c>
      <c r="J133" s="74"/>
      <c r="K133" s="74">
        <v>0.18</v>
      </c>
      <c r="L133" s="86">
        <v>5.3</v>
      </c>
      <c r="M133" s="90">
        <v>41.4</v>
      </c>
      <c r="N133" s="90">
        <v>29.7</v>
      </c>
      <c r="O133" s="86">
        <v>0.8</v>
      </c>
    </row>
    <row r="134" spans="1:15" ht="20.25" customHeight="1">
      <c r="A134" s="10" t="s">
        <v>26</v>
      </c>
      <c r="B134" s="11" t="s">
        <v>27</v>
      </c>
      <c r="C134" s="75">
        <v>35</v>
      </c>
      <c r="D134" s="30">
        <v>2.8</v>
      </c>
      <c r="E134" s="30">
        <v>0.35</v>
      </c>
      <c r="F134" s="30">
        <v>16.899999999999999</v>
      </c>
      <c r="G134" s="30">
        <v>81.83</v>
      </c>
      <c r="H134" s="30">
        <v>0.04</v>
      </c>
      <c r="I134" s="30"/>
      <c r="J134" s="30"/>
      <c r="K134" s="30">
        <v>0.5</v>
      </c>
      <c r="L134" s="30">
        <v>8.0500000000000007</v>
      </c>
      <c r="M134" s="30">
        <v>30.45</v>
      </c>
      <c r="N134" s="30">
        <v>11.55</v>
      </c>
      <c r="O134" s="74">
        <v>0.4</v>
      </c>
    </row>
    <row r="135" spans="1:15" ht="20.25" customHeight="1">
      <c r="A135" s="10" t="s">
        <v>26</v>
      </c>
      <c r="B135" s="11" t="s">
        <v>29</v>
      </c>
      <c r="C135" s="75">
        <v>35</v>
      </c>
      <c r="D135" s="30">
        <v>1.6</v>
      </c>
      <c r="E135" s="30">
        <v>0.5</v>
      </c>
      <c r="F135" s="30">
        <v>9.1</v>
      </c>
      <c r="G135" s="30">
        <v>49</v>
      </c>
      <c r="H135" s="30">
        <v>4.5999999999999999E-2</v>
      </c>
      <c r="I135" s="30"/>
      <c r="J135" s="30"/>
      <c r="K135" s="30">
        <v>0.42</v>
      </c>
      <c r="L135" s="30">
        <v>10.7</v>
      </c>
      <c r="M135" s="30">
        <v>49.5</v>
      </c>
      <c r="N135" s="30">
        <v>11.7</v>
      </c>
      <c r="O135" s="74">
        <v>1.4</v>
      </c>
    </row>
    <row r="136" spans="1:15" ht="20.25" customHeight="1">
      <c r="A136" s="10"/>
      <c r="B136" s="11" t="s">
        <v>50</v>
      </c>
      <c r="C136" s="15">
        <v>770</v>
      </c>
      <c r="D136" s="31">
        <v>33.92</v>
      </c>
      <c r="E136" s="31">
        <v>23.89</v>
      </c>
      <c r="F136" s="31">
        <v>122.22</v>
      </c>
      <c r="G136" s="31">
        <v>816.45</v>
      </c>
      <c r="H136" s="31">
        <v>0.44600000000000001</v>
      </c>
      <c r="I136" s="31">
        <v>41.43</v>
      </c>
      <c r="J136" s="31">
        <v>88</v>
      </c>
      <c r="K136" s="31">
        <v>22.84</v>
      </c>
      <c r="L136" s="31">
        <v>163.55000000000001</v>
      </c>
      <c r="M136" s="31">
        <v>276.64999999999998</v>
      </c>
      <c r="N136" s="31">
        <v>99.75</v>
      </c>
      <c r="O136" s="16">
        <v>7.5</v>
      </c>
    </row>
    <row r="137" spans="1:15">
      <c r="A137" s="10"/>
      <c r="B137" s="20" t="s">
        <v>38</v>
      </c>
      <c r="C137" s="74">
        <v>3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1:15" ht="15" customHeight="1">
      <c r="A138" s="114" t="s">
        <v>39</v>
      </c>
      <c r="B138" s="115"/>
      <c r="C138" s="114">
        <f>C124+C125+C126+C127+C130+C131+C132+C133+C134+C135</f>
        <v>1270</v>
      </c>
      <c r="D138" s="114">
        <f t="shared" ref="D138:O138" si="5">D124+D125+D126+D127+D130+D131+D132+D133+D134+D135</f>
        <v>50.269999999999996</v>
      </c>
      <c r="E138" s="114">
        <f t="shared" si="5"/>
        <v>44.04999999999999</v>
      </c>
      <c r="F138" s="114">
        <f t="shared" si="5"/>
        <v>204.37</v>
      </c>
      <c r="G138" s="114">
        <f t="shared" si="5"/>
        <v>1393.7799999999997</v>
      </c>
      <c r="H138" s="114">
        <f t="shared" si="5"/>
        <v>0.64600000000000013</v>
      </c>
      <c r="I138" s="114">
        <f t="shared" si="5"/>
        <v>43.940000000000005</v>
      </c>
      <c r="J138" s="114">
        <f t="shared" si="5"/>
        <v>5549.5</v>
      </c>
      <c r="K138" s="114">
        <f t="shared" si="5"/>
        <v>23.62</v>
      </c>
      <c r="L138" s="114">
        <f t="shared" si="5"/>
        <v>581.28</v>
      </c>
      <c r="M138" s="114">
        <f t="shared" si="5"/>
        <v>649.70000000000005</v>
      </c>
      <c r="N138" s="114">
        <f t="shared" si="5"/>
        <v>172.85</v>
      </c>
      <c r="O138" s="114">
        <f t="shared" si="5"/>
        <v>9.08</v>
      </c>
    </row>
    <row r="139" spans="1:15" ht="21.75" customHeight="1">
      <c r="A139" s="116"/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1:15" ht="17.25" customHeight="1">
      <c r="A140" s="21" t="s">
        <v>0</v>
      </c>
      <c r="B140" s="21" t="s">
        <v>89</v>
      </c>
    </row>
    <row r="141" spans="1:15" ht="15" customHeight="1">
      <c r="A141" s="23" t="s">
        <v>2</v>
      </c>
      <c r="B141" s="24" t="s">
        <v>82</v>
      </c>
    </row>
    <row r="142" spans="1:15">
      <c r="A142" s="96" t="s">
        <v>4</v>
      </c>
      <c r="B142" s="96" t="s">
        <v>5</v>
      </c>
      <c r="C142" s="96" t="s">
        <v>6</v>
      </c>
      <c r="D142" s="120" t="s">
        <v>7</v>
      </c>
      <c r="E142" s="121"/>
      <c r="F142" s="122"/>
      <c r="G142" s="123" t="s">
        <v>8</v>
      </c>
      <c r="H142" s="120" t="s">
        <v>9</v>
      </c>
      <c r="I142" s="121"/>
      <c r="J142" s="121"/>
      <c r="K142" s="122"/>
      <c r="L142" s="120" t="s">
        <v>10</v>
      </c>
      <c r="M142" s="121"/>
      <c r="N142" s="121"/>
      <c r="O142" s="122"/>
    </row>
    <row r="143" spans="1:15" ht="31.5" customHeight="1">
      <c r="A143" s="97"/>
      <c r="B143" s="97"/>
      <c r="C143" s="97"/>
      <c r="D143" s="25" t="s">
        <v>11</v>
      </c>
      <c r="E143" s="25" t="s">
        <v>12</v>
      </c>
      <c r="F143" s="25" t="s">
        <v>13</v>
      </c>
      <c r="G143" s="124"/>
      <c r="H143" s="25" t="s">
        <v>14</v>
      </c>
      <c r="I143" s="25" t="s">
        <v>15</v>
      </c>
      <c r="J143" s="25" t="s">
        <v>16</v>
      </c>
      <c r="K143" s="25" t="s">
        <v>17</v>
      </c>
      <c r="L143" s="25" t="s">
        <v>18</v>
      </c>
      <c r="M143" s="25" t="s">
        <v>19</v>
      </c>
      <c r="N143" s="25" t="s">
        <v>20</v>
      </c>
      <c r="O143" s="25" t="s">
        <v>21</v>
      </c>
    </row>
    <row r="144" spans="1:15" ht="20.25" customHeight="1">
      <c r="A144" s="10"/>
      <c r="B144" s="11" t="s">
        <v>22</v>
      </c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31.5">
      <c r="A145" s="10">
        <v>204</v>
      </c>
      <c r="B145" s="11" t="s">
        <v>90</v>
      </c>
      <c r="C145" s="12">
        <v>200</v>
      </c>
      <c r="D145" s="13">
        <v>13.5</v>
      </c>
      <c r="E145" s="13">
        <v>15.8</v>
      </c>
      <c r="F145" s="13">
        <v>34.1</v>
      </c>
      <c r="G145" s="13">
        <v>334.4</v>
      </c>
      <c r="H145" s="13">
        <v>0.08</v>
      </c>
      <c r="I145" s="13">
        <v>0.2</v>
      </c>
      <c r="J145" s="13">
        <v>0.12</v>
      </c>
      <c r="K145" s="13">
        <v>1</v>
      </c>
      <c r="L145" s="13">
        <v>295.2</v>
      </c>
      <c r="M145" s="13">
        <v>202.1</v>
      </c>
      <c r="N145" s="13">
        <v>20.32</v>
      </c>
      <c r="O145" s="13">
        <v>1.2</v>
      </c>
    </row>
    <row r="146" spans="1:15" ht="18.2" customHeight="1">
      <c r="A146" s="10">
        <v>377</v>
      </c>
      <c r="B146" s="11" t="s">
        <v>91</v>
      </c>
      <c r="C146" s="12">
        <v>200</v>
      </c>
      <c r="D146" s="30">
        <v>0.13</v>
      </c>
      <c r="E146" s="30">
        <v>0.02</v>
      </c>
      <c r="F146" s="30">
        <v>9.9</v>
      </c>
      <c r="G146" s="30">
        <v>29.5</v>
      </c>
      <c r="H146" s="30"/>
      <c r="I146" s="30">
        <v>2.8</v>
      </c>
      <c r="J146" s="30"/>
      <c r="K146" s="30">
        <v>0.01</v>
      </c>
      <c r="L146" s="30">
        <v>14.9</v>
      </c>
      <c r="M146" s="30">
        <v>4.3</v>
      </c>
      <c r="N146" s="30">
        <v>2.2999999999999998</v>
      </c>
      <c r="O146" s="30">
        <v>0.34</v>
      </c>
    </row>
    <row r="147" spans="1:15" ht="15" customHeight="1">
      <c r="A147" s="10" t="s">
        <v>26</v>
      </c>
      <c r="B147" s="11" t="s">
        <v>27</v>
      </c>
      <c r="C147" s="53">
        <v>50</v>
      </c>
      <c r="D147" s="30">
        <v>4</v>
      </c>
      <c r="E147" s="30">
        <v>0.5</v>
      </c>
      <c r="F147" s="30">
        <v>24.1</v>
      </c>
      <c r="G147" s="30">
        <v>116.9</v>
      </c>
      <c r="H147" s="30">
        <v>0.06</v>
      </c>
      <c r="I147" s="30"/>
      <c r="J147" s="30"/>
      <c r="K147" s="30">
        <v>0.7</v>
      </c>
      <c r="L147" s="30">
        <v>11.5</v>
      </c>
      <c r="M147" s="30">
        <v>43.5</v>
      </c>
      <c r="N147" s="30">
        <v>16.5</v>
      </c>
      <c r="O147" s="13">
        <v>0.6</v>
      </c>
    </row>
    <row r="148" spans="1:15" ht="15.75" customHeight="1">
      <c r="A148" s="10">
        <v>16</v>
      </c>
      <c r="B148" s="11" t="s">
        <v>44</v>
      </c>
      <c r="C148" s="53">
        <v>30</v>
      </c>
      <c r="D148" s="13">
        <v>4.5</v>
      </c>
      <c r="E148" s="13">
        <v>12</v>
      </c>
      <c r="F148" s="13">
        <v>0.09</v>
      </c>
      <c r="G148" s="13">
        <v>126.9</v>
      </c>
      <c r="H148" s="13">
        <v>0.06</v>
      </c>
      <c r="I148" s="13"/>
      <c r="J148" s="13"/>
      <c r="K148" s="13">
        <v>1.8</v>
      </c>
      <c r="L148" s="13">
        <v>7.8</v>
      </c>
      <c r="M148" s="13">
        <v>60.6</v>
      </c>
      <c r="N148" s="13">
        <v>7.5</v>
      </c>
      <c r="O148" s="13">
        <v>0.66</v>
      </c>
    </row>
    <row r="149" spans="1:15" ht="16.5" customHeight="1">
      <c r="A149" s="10" t="s">
        <v>26</v>
      </c>
      <c r="B149" s="11" t="s">
        <v>92</v>
      </c>
      <c r="C149" s="53">
        <v>30</v>
      </c>
      <c r="D149" s="13">
        <v>0.84</v>
      </c>
      <c r="E149" s="13">
        <v>7.36</v>
      </c>
      <c r="F149" s="13">
        <v>15.3</v>
      </c>
      <c r="G149" s="13">
        <v>139.16</v>
      </c>
      <c r="H149" s="13">
        <v>0.04</v>
      </c>
      <c r="I149" s="13"/>
      <c r="J149" s="13">
        <v>28.8</v>
      </c>
      <c r="K149" s="13">
        <v>0.52</v>
      </c>
      <c r="L149" s="13">
        <v>50</v>
      </c>
      <c r="M149" s="13">
        <v>34.799999999999997</v>
      </c>
      <c r="N149" s="13">
        <v>6</v>
      </c>
      <c r="O149" s="13">
        <v>0.4</v>
      </c>
    </row>
    <row r="150" spans="1:15" ht="22.5" customHeight="1">
      <c r="A150" s="10"/>
      <c r="B150" s="11" t="s">
        <v>50</v>
      </c>
      <c r="C150" s="54">
        <v>510</v>
      </c>
      <c r="D150" s="16">
        <v>22.97</v>
      </c>
      <c r="E150" s="16">
        <v>35.68</v>
      </c>
      <c r="F150" s="16">
        <v>83.49</v>
      </c>
      <c r="G150" s="16">
        <v>746.86</v>
      </c>
      <c r="H150" s="16">
        <v>0.24</v>
      </c>
      <c r="I150" s="16">
        <v>3</v>
      </c>
      <c r="J150" s="16">
        <v>28.92</v>
      </c>
      <c r="K150" s="16">
        <v>4.03</v>
      </c>
      <c r="L150" s="16">
        <v>379.4</v>
      </c>
      <c r="M150" s="16">
        <v>345.3</v>
      </c>
      <c r="N150" s="16">
        <v>52.62</v>
      </c>
      <c r="O150" s="16">
        <v>3.2</v>
      </c>
    </row>
    <row r="151" spans="1:15" ht="17.25" customHeight="1">
      <c r="A151" s="10"/>
      <c r="B151" s="11" t="s">
        <v>31</v>
      </c>
      <c r="C151" s="5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ht="17.25" customHeight="1">
      <c r="A152" s="10">
        <v>48</v>
      </c>
      <c r="B152" s="11" t="s">
        <v>93</v>
      </c>
      <c r="C152" s="53">
        <v>60</v>
      </c>
      <c r="D152" s="17">
        <v>0.49</v>
      </c>
      <c r="E152" s="17">
        <v>3.66</v>
      </c>
      <c r="F152" s="17">
        <v>3.15</v>
      </c>
      <c r="G152" s="17">
        <v>47.64</v>
      </c>
      <c r="H152" s="17">
        <v>0.02</v>
      </c>
      <c r="I152" s="17">
        <v>5.3</v>
      </c>
      <c r="J152" s="18"/>
      <c r="K152" s="17">
        <v>1.7</v>
      </c>
      <c r="L152" s="17">
        <v>11.63</v>
      </c>
      <c r="M152" s="19">
        <v>18.5</v>
      </c>
      <c r="N152" s="19">
        <v>10.9</v>
      </c>
      <c r="O152" s="17">
        <v>0.6</v>
      </c>
    </row>
    <row r="153" spans="1:15" ht="18.75" customHeight="1">
      <c r="A153" s="83" t="s">
        <v>138</v>
      </c>
      <c r="B153" s="11" t="s">
        <v>94</v>
      </c>
      <c r="C153" s="53">
        <v>200</v>
      </c>
      <c r="D153" s="13">
        <v>12.8</v>
      </c>
      <c r="E153" s="13">
        <v>0.6</v>
      </c>
      <c r="F153" s="13">
        <v>9.1999999999999993</v>
      </c>
      <c r="G153" s="13">
        <v>105.5</v>
      </c>
      <c r="H153" s="13">
        <v>0.08</v>
      </c>
      <c r="I153" s="13">
        <v>5.9</v>
      </c>
      <c r="J153" s="13">
        <v>0.02</v>
      </c>
      <c r="K153" s="13">
        <v>0.44</v>
      </c>
      <c r="L153" s="13">
        <v>48.6</v>
      </c>
      <c r="M153" s="13">
        <v>32.4</v>
      </c>
      <c r="N153" s="13">
        <v>177.7</v>
      </c>
      <c r="O153" s="13">
        <v>0.6</v>
      </c>
    </row>
    <row r="154" spans="1:15" ht="16.5" customHeight="1">
      <c r="A154" s="10">
        <v>259</v>
      </c>
      <c r="B154" s="11" t="s">
        <v>95</v>
      </c>
      <c r="C154" s="53">
        <v>250</v>
      </c>
      <c r="D154" s="13">
        <v>17.600000000000001</v>
      </c>
      <c r="E154" s="13">
        <v>42.1</v>
      </c>
      <c r="F154" s="13">
        <v>23.6</v>
      </c>
      <c r="G154" s="13">
        <v>547.1</v>
      </c>
      <c r="H154" s="13">
        <v>0.5</v>
      </c>
      <c r="I154" s="13">
        <v>9.65</v>
      </c>
      <c r="J154" s="13"/>
      <c r="K154" s="13">
        <v>4.4000000000000004</v>
      </c>
      <c r="L154" s="13">
        <v>98.6</v>
      </c>
      <c r="M154" s="13">
        <v>257.5</v>
      </c>
      <c r="N154" s="13">
        <v>61.2</v>
      </c>
      <c r="O154" s="13">
        <v>4.3</v>
      </c>
    </row>
    <row r="155" spans="1:15" ht="16.5" customHeight="1">
      <c r="A155" s="10">
        <v>342</v>
      </c>
      <c r="B155" s="11" t="s">
        <v>96</v>
      </c>
      <c r="C155" s="53">
        <v>200</v>
      </c>
      <c r="D155" s="13">
        <v>0.16</v>
      </c>
      <c r="E155" s="13">
        <v>0.15</v>
      </c>
      <c r="F155" s="13">
        <v>23.88</v>
      </c>
      <c r="G155" s="13">
        <v>97.6</v>
      </c>
      <c r="H155" s="13">
        <v>0.02</v>
      </c>
      <c r="I155" s="13">
        <v>1.8</v>
      </c>
      <c r="J155" s="13"/>
      <c r="K155" s="13">
        <v>7.0000000000000007E-2</v>
      </c>
      <c r="L155" s="13">
        <v>20.32</v>
      </c>
      <c r="M155" s="13">
        <v>19.36</v>
      </c>
      <c r="N155" s="13">
        <v>8.1199999999999992</v>
      </c>
      <c r="O155" s="13">
        <v>0.45</v>
      </c>
    </row>
    <row r="156" spans="1:15" ht="16.5" customHeight="1">
      <c r="A156" s="10" t="s">
        <v>26</v>
      </c>
      <c r="B156" s="11" t="s">
        <v>27</v>
      </c>
      <c r="C156" s="12">
        <v>35</v>
      </c>
      <c r="D156" s="30">
        <v>2.8</v>
      </c>
      <c r="E156" s="30">
        <v>0.35</v>
      </c>
      <c r="F156" s="30">
        <v>16.899999999999999</v>
      </c>
      <c r="G156" s="30">
        <v>81.83</v>
      </c>
      <c r="H156" s="30">
        <v>0.04</v>
      </c>
      <c r="I156" s="30"/>
      <c r="J156" s="30"/>
      <c r="K156" s="30">
        <v>0.5</v>
      </c>
      <c r="L156" s="30">
        <v>8.0500000000000007</v>
      </c>
      <c r="M156" s="30">
        <v>30.45</v>
      </c>
      <c r="N156" s="30">
        <v>11.55</v>
      </c>
      <c r="O156" s="13">
        <v>0.4</v>
      </c>
    </row>
    <row r="157" spans="1:15" ht="17.25" customHeight="1">
      <c r="A157" s="10" t="s">
        <v>26</v>
      </c>
      <c r="B157" s="11" t="s">
        <v>29</v>
      </c>
      <c r="C157" s="12">
        <v>35</v>
      </c>
      <c r="D157" s="30">
        <v>1.6</v>
      </c>
      <c r="E157" s="30">
        <v>0.5</v>
      </c>
      <c r="F157" s="30">
        <v>9.1</v>
      </c>
      <c r="G157" s="30">
        <v>49</v>
      </c>
      <c r="H157" s="30">
        <v>4.5999999999999999E-2</v>
      </c>
      <c r="I157" s="30"/>
      <c r="J157" s="30"/>
      <c r="K157" s="30">
        <v>0.42</v>
      </c>
      <c r="L157" s="30">
        <v>10.7</v>
      </c>
      <c r="M157" s="30">
        <v>49.5</v>
      </c>
      <c r="N157" s="30">
        <v>11.7</v>
      </c>
      <c r="O157" s="13">
        <v>1.4</v>
      </c>
    </row>
    <row r="158" spans="1:15" ht="22.5" customHeight="1">
      <c r="A158" s="10"/>
      <c r="B158" s="11" t="s">
        <v>50</v>
      </c>
      <c r="C158" s="54">
        <v>780</v>
      </c>
      <c r="D158" s="16">
        <v>35.450000000000003</v>
      </c>
      <c r="E158" s="16">
        <v>47.36</v>
      </c>
      <c r="F158" s="16">
        <v>85.83</v>
      </c>
      <c r="G158" s="16">
        <v>928.67</v>
      </c>
      <c r="H158" s="16">
        <v>0.71</v>
      </c>
      <c r="I158" s="16">
        <v>22.65</v>
      </c>
      <c r="J158" s="16">
        <v>0.02</v>
      </c>
      <c r="K158" s="16">
        <v>7.53</v>
      </c>
      <c r="L158" s="16">
        <v>197.9</v>
      </c>
      <c r="M158" s="16">
        <v>407.71</v>
      </c>
      <c r="N158" s="16">
        <v>281.17</v>
      </c>
      <c r="O158" s="16">
        <v>7.75</v>
      </c>
    </row>
    <row r="159" spans="1:15">
      <c r="A159" s="10"/>
      <c r="B159" s="20" t="s">
        <v>38</v>
      </c>
      <c r="C159" s="13">
        <v>3</v>
      </c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1:15" ht="15" customHeight="1">
      <c r="A160" s="114" t="s">
        <v>39</v>
      </c>
      <c r="B160" s="115"/>
      <c r="C160" s="114">
        <f>C145+C146+C147+C148+C149+C152+C153+C154+C155+C156+C157</f>
        <v>1290</v>
      </c>
      <c r="D160" s="114">
        <f t="shared" ref="D160:O160" si="6">D145+D146+D147+D148+D149+D152+D153+D154+D155+D156+D157</f>
        <v>58.42</v>
      </c>
      <c r="E160" s="114">
        <f t="shared" si="6"/>
        <v>83.04</v>
      </c>
      <c r="F160" s="114">
        <f t="shared" si="6"/>
        <v>169.32</v>
      </c>
      <c r="G160" s="114">
        <f t="shared" si="6"/>
        <v>1675.5299999999997</v>
      </c>
      <c r="H160" s="114">
        <f t="shared" si="6"/>
        <v>0.94600000000000017</v>
      </c>
      <c r="I160" s="114">
        <f t="shared" si="6"/>
        <v>25.650000000000002</v>
      </c>
      <c r="J160" s="114">
        <f t="shared" si="6"/>
        <v>28.94</v>
      </c>
      <c r="K160" s="114">
        <f t="shared" si="6"/>
        <v>11.56</v>
      </c>
      <c r="L160" s="114">
        <f t="shared" si="6"/>
        <v>577.30000000000007</v>
      </c>
      <c r="M160" s="114">
        <f t="shared" si="6"/>
        <v>753.0100000000001</v>
      </c>
      <c r="N160" s="114">
        <f t="shared" si="6"/>
        <v>333.79</v>
      </c>
      <c r="O160" s="114">
        <f t="shared" si="6"/>
        <v>10.95</v>
      </c>
    </row>
    <row r="161" spans="1:15" ht="15" customHeight="1">
      <c r="A161" s="116"/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1:15" ht="15" customHeight="1">
      <c r="A162" s="21" t="s">
        <v>0</v>
      </c>
      <c r="B162" s="21" t="s">
        <v>97</v>
      </c>
    </row>
    <row r="163" spans="1:15" ht="15" customHeight="1">
      <c r="A163" s="23" t="s">
        <v>2</v>
      </c>
      <c r="B163" s="24" t="s">
        <v>82</v>
      </c>
    </row>
    <row r="164" spans="1:15">
      <c r="A164" s="96" t="s">
        <v>4</v>
      </c>
      <c r="B164" s="96" t="s">
        <v>5</v>
      </c>
      <c r="C164" s="96" t="s">
        <v>6</v>
      </c>
      <c r="D164" s="120" t="s">
        <v>7</v>
      </c>
      <c r="E164" s="121"/>
      <c r="F164" s="122"/>
      <c r="G164" s="123" t="s">
        <v>8</v>
      </c>
      <c r="H164" s="120" t="s">
        <v>9</v>
      </c>
      <c r="I164" s="121"/>
      <c r="J164" s="121"/>
      <c r="K164" s="122"/>
      <c r="L164" s="120" t="s">
        <v>10</v>
      </c>
      <c r="M164" s="121"/>
      <c r="N164" s="121"/>
      <c r="O164" s="122"/>
    </row>
    <row r="165" spans="1:15" ht="33.75" customHeight="1">
      <c r="A165" s="97"/>
      <c r="B165" s="97"/>
      <c r="C165" s="97"/>
      <c r="D165" s="25" t="s">
        <v>11</v>
      </c>
      <c r="E165" s="25" t="s">
        <v>12</v>
      </c>
      <c r="F165" s="25" t="s">
        <v>13</v>
      </c>
      <c r="G165" s="124"/>
      <c r="H165" s="25" t="s">
        <v>14</v>
      </c>
      <c r="I165" s="25" t="s">
        <v>15</v>
      </c>
      <c r="J165" s="25" t="s">
        <v>16</v>
      </c>
      <c r="K165" s="25" t="s">
        <v>17</v>
      </c>
      <c r="L165" s="25" t="s">
        <v>18</v>
      </c>
      <c r="M165" s="25" t="s">
        <v>19</v>
      </c>
      <c r="N165" s="25" t="s">
        <v>20</v>
      </c>
      <c r="O165" s="25" t="s">
        <v>21</v>
      </c>
    </row>
    <row r="166" spans="1:15" ht="15.75">
      <c r="A166" s="10"/>
      <c r="B166" s="55" t="s">
        <v>22</v>
      </c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ht="24.4" customHeight="1">
      <c r="A167" s="10">
        <v>182</v>
      </c>
      <c r="B167" s="11" t="s">
        <v>98</v>
      </c>
      <c r="C167" s="75">
        <v>200</v>
      </c>
      <c r="D167" s="30">
        <v>7.3</v>
      </c>
      <c r="E167" s="30">
        <v>4.3</v>
      </c>
      <c r="F167" s="30">
        <v>38.270000000000003</v>
      </c>
      <c r="G167" s="30">
        <v>220.98</v>
      </c>
      <c r="H167" s="30">
        <v>0.19</v>
      </c>
      <c r="I167" s="30">
        <v>0</v>
      </c>
      <c r="J167" s="30">
        <v>5</v>
      </c>
      <c r="K167" s="30">
        <v>2.9</v>
      </c>
      <c r="L167" s="30">
        <v>4.0999999999999996</v>
      </c>
      <c r="M167" s="30">
        <v>131</v>
      </c>
      <c r="N167" s="30">
        <v>45</v>
      </c>
      <c r="O167" s="30">
        <v>2.58</v>
      </c>
    </row>
    <row r="168" spans="1:15" ht="16.5" customHeight="1">
      <c r="A168" s="10">
        <v>379</v>
      </c>
      <c r="B168" s="11" t="s">
        <v>24</v>
      </c>
      <c r="C168" s="53">
        <v>200</v>
      </c>
      <c r="D168" s="74">
        <v>3.17</v>
      </c>
      <c r="E168" s="74">
        <v>2.68</v>
      </c>
      <c r="F168" s="74">
        <v>15.95</v>
      </c>
      <c r="G168" s="74">
        <v>100.6</v>
      </c>
      <c r="H168" s="74">
        <v>0.04</v>
      </c>
      <c r="I168" s="74">
        <v>1.3</v>
      </c>
      <c r="J168" s="74">
        <v>20</v>
      </c>
      <c r="K168" s="74"/>
      <c r="L168" s="74">
        <v>125.78</v>
      </c>
      <c r="M168" s="74">
        <v>90</v>
      </c>
      <c r="N168" s="74">
        <v>14</v>
      </c>
      <c r="O168" s="74">
        <v>0.13</v>
      </c>
    </row>
    <row r="169" spans="1:15" ht="15.75">
      <c r="A169" s="10">
        <v>209</v>
      </c>
      <c r="B169" s="11" t="s">
        <v>25</v>
      </c>
      <c r="C169" s="75">
        <v>40</v>
      </c>
      <c r="D169" s="74">
        <v>5.08</v>
      </c>
      <c r="E169" s="74">
        <v>4.5999999999999996</v>
      </c>
      <c r="F169" s="74">
        <v>0.28000000000000003</v>
      </c>
      <c r="G169" s="74">
        <v>63</v>
      </c>
      <c r="H169" s="74">
        <v>0.03</v>
      </c>
      <c r="I169" s="74"/>
      <c r="J169" s="74">
        <v>100</v>
      </c>
      <c r="K169" s="74"/>
      <c r="L169" s="74">
        <v>22</v>
      </c>
      <c r="M169" s="74">
        <v>76.8</v>
      </c>
      <c r="N169" s="74">
        <v>4.8</v>
      </c>
      <c r="O169" s="74">
        <v>1</v>
      </c>
    </row>
    <row r="170" spans="1:15" ht="15.75">
      <c r="A170" s="10" t="s">
        <v>26</v>
      </c>
      <c r="B170" s="11" t="s">
        <v>27</v>
      </c>
      <c r="C170" s="75">
        <v>40</v>
      </c>
      <c r="D170" s="30">
        <v>3.2</v>
      </c>
      <c r="E170" s="30">
        <v>0.4</v>
      </c>
      <c r="F170" s="30">
        <v>19.3</v>
      </c>
      <c r="G170" s="30">
        <v>93.52</v>
      </c>
      <c r="H170" s="30">
        <v>4.4999999999999998E-2</v>
      </c>
      <c r="I170" s="74"/>
      <c r="J170" s="74"/>
      <c r="K170" s="30">
        <v>0.56999999999999995</v>
      </c>
      <c r="L170" s="30">
        <v>9.1999999999999993</v>
      </c>
      <c r="M170" s="30">
        <v>34.799999999999997</v>
      </c>
      <c r="N170" s="30">
        <v>13.2</v>
      </c>
      <c r="O170" s="74">
        <v>0.46</v>
      </c>
    </row>
    <row r="171" spans="1:15" ht="15.75">
      <c r="A171" s="10">
        <v>15</v>
      </c>
      <c r="B171" s="11" t="s">
        <v>54</v>
      </c>
      <c r="C171" s="75">
        <v>20</v>
      </c>
      <c r="D171" s="30">
        <v>4.68</v>
      </c>
      <c r="E171" s="30">
        <v>5.9</v>
      </c>
      <c r="F171" s="30"/>
      <c r="G171" s="30">
        <v>72</v>
      </c>
      <c r="H171" s="30">
        <v>0.01</v>
      </c>
      <c r="I171" s="30">
        <v>0.14000000000000001</v>
      </c>
      <c r="J171" s="30">
        <v>52</v>
      </c>
      <c r="K171" s="30">
        <v>0.1</v>
      </c>
      <c r="L171" s="30">
        <v>176</v>
      </c>
      <c r="M171" s="30">
        <v>100</v>
      </c>
      <c r="N171" s="30">
        <v>7</v>
      </c>
      <c r="O171" s="30">
        <v>0.2</v>
      </c>
    </row>
    <row r="172" spans="1:15" ht="15.75">
      <c r="A172" s="10"/>
      <c r="B172" s="11" t="s">
        <v>50</v>
      </c>
      <c r="C172" s="15">
        <v>500</v>
      </c>
      <c r="D172" s="31">
        <v>23.43</v>
      </c>
      <c r="E172" s="31">
        <v>17.88</v>
      </c>
      <c r="F172" s="31">
        <v>73.8</v>
      </c>
      <c r="G172" s="31">
        <v>550.1</v>
      </c>
      <c r="H172" s="31">
        <v>0.315</v>
      </c>
      <c r="I172" s="16">
        <v>1.44</v>
      </c>
      <c r="J172" s="16">
        <v>177</v>
      </c>
      <c r="K172" s="31">
        <v>3.57</v>
      </c>
      <c r="L172" s="31">
        <v>337.08</v>
      </c>
      <c r="M172" s="31">
        <v>432.6</v>
      </c>
      <c r="N172" s="31">
        <v>84</v>
      </c>
      <c r="O172" s="16">
        <v>4.37</v>
      </c>
    </row>
    <row r="173" spans="1:15" ht="15.75">
      <c r="A173" s="10"/>
      <c r="B173" s="11" t="s">
        <v>31</v>
      </c>
      <c r="C173" s="75"/>
      <c r="D173" s="30"/>
      <c r="E173" s="30"/>
      <c r="F173" s="30"/>
      <c r="G173" s="30"/>
      <c r="H173" s="30"/>
      <c r="I173" s="74"/>
      <c r="J173" s="74"/>
      <c r="K173" s="30"/>
      <c r="L173" s="30"/>
      <c r="M173" s="30"/>
      <c r="N173" s="30"/>
      <c r="O173" s="74"/>
    </row>
    <row r="174" spans="1:15" ht="15.75">
      <c r="A174" s="10">
        <v>71</v>
      </c>
      <c r="B174" s="11" t="s">
        <v>32</v>
      </c>
      <c r="C174" s="75">
        <v>60</v>
      </c>
      <c r="D174" s="30">
        <v>0.42</v>
      </c>
      <c r="E174" s="30">
        <v>0.06</v>
      </c>
      <c r="F174" s="30">
        <v>1.1399999999999999</v>
      </c>
      <c r="G174" s="30">
        <v>7.2</v>
      </c>
      <c r="H174" s="30">
        <v>0.01</v>
      </c>
      <c r="I174" s="74">
        <v>2.94</v>
      </c>
      <c r="J174" s="74"/>
      <c r="K174" s="30">
        <v>0.06</v>
      </c>
      <c r="L174" s="30">
        <v>10.199999999999999</v>
      </c>
      <c r="M174" s="30">
        <v>18</v>
      </c>
      <c r="N174" s="30">
        <v>8.4</v>
      </c>
      <c r="O174" s="74">
        <v>0.3</v>
      </c>
    </row>
    <row r="175" spans="1:15" ht="15.75">
      <c r="A175" s="10">
        <v>82</v>
      </c>
      <c r="B175" s="11" t="s">
        <v>99</v>
      </c>
      <c r="C175" s="75">
        <v>200</v>
      </c>
      <c r="D175" s="30">
        <v>2.08</v>
      </c>
      <c r="E175" s="30">
        <v>4.0999999999999996</v>
      </c>
      <c r="F175" s="30">
        <v>8.6999999999999993</v>
      </c>
      <c r="G175" s="30">
        <v>111</v>
      </c>
      <c r="H175" s="30">
        <v>0.04</v>
      </c>
      <c r="I175" s="74">
        <v>8.5</v>
      </c>
      <c r="J175" s="74">
        <v>17.2</v>
      </c>
      <c r="K175" s="30">
        <v>1.92</v>
      </c>
      <c r="L175" s="30">
        <v>41.4</v>
      </c>
      <c r="M175" s="30">
        <v>43.68</v>
      </c>
      <c r="N175" s="30">
        <v>20.9</v>
      </c>
      <c r="O175" s="74">
        <v>0.98</v>
      </c>
    </row>
    <row r="176" spans="1:15" ht="31.5">
      <c r="A176" s="10" t="s">
        <v>100</v>
      </c>
      <c r="B176" s="11" t="s">
        <v>101</v>
      </c>
      <c r="C176" s="75">
        <v>90</v>
      </c>
      <c r="D176" s="30">
        <v>15.69</v>
      </c>
      <c r="E176" s="30">
        <v>15.08</v>
      </c>
      <c r="F176" s="30">
        <v>14.65</v>
      </c>
      <c r="G176" s="30">
        <v>257.39999999999998</v>
      </c>
      <c r="H176" s="30">
        <v>0.17</v>
      </c>
      <c r="I176" s="74">
        <v>0.81</v>
      </c>
      <c r="J176" s="74">
        <v>30.3</v>
      </c>
      <c r="K176" s="30">
        <v>61.56</v>
      </c>
      <c r="L176" s="30">
        <v>53.79</v>
      </c>
      <c r="M176" s="30">
        <v>72</v>
      </c>
      <c r="N176" s="30">
        <v>19.98</v>
      </c>
      <c r="O176" s="74">
        <v>3.26</v>
      </c>
    </row>
    <row r="177" spans="1:15" ht="15.75">
      <c r="A177" s="10">
        <v>304</v>
      </c>
      <c r="B177" s="11" t="s">
        <v>102</v>
      </c>
      <c r="C177" s="75">
        <v>150</v>
      </c>
      <c r="D177" s="30">
        <v>3.65</v>
      </c>
      <c r="E177" s="30">
        <v>5.37</v>
      </c>
      <c r="F177" s="30">
        <v>36.68</v>
      </c>
      <c r="G177" s="30">
        <v>209.7</v>
      </c>
      <c r="H177" s="30">
        <v>0.03</v>
      </c>
      <c r="I177" s="74"/>
      <c r="J177" s="74"/>
      <c r="K177" s="30">
        <v>0.28000000000000003</v>
      </c>
      <c r="L177" s="30">
        <v>1.37</v>
      </c>
      <c r="M177" s="30">
        <v>60.95</v>
      </c>
      <c r="N177" s="30">
        <v>16.34</v>
      </c>
      <c r="O177" s="74">
        <v>0.53</v>
      </c>
    </row>
    <row r="178" spans="1:15" ht="15.75">
      <c r="A178" s="10">
        <v>349</v>
      </c>
      <c r="B178" s="11" t="s">
        <v>36</v>
      </c>
      <c r="C178" s="75">
        <v>200</v>
      </c>
      <c r="D178" s="86">
        <v>1.04</v>
      </c>
      <c r="E178" s="86">
        <v>0.3</v>
      </c>
      <c r="F178" s="86">
        <v>42.5</v>
      </c>
      <c r="G178" s="86">
        <v>132.12</v>
      </c>
      <c r="H178" s="86">
        <v>0.02</v>
      </c>
      <c r="I178" s="86">
        <v>0.7</v>
      </c>
      <c r="J178" s="74"/>
      <c r="K178" s="74">
        <v>0.18</v>
      </c>
      <c r="L178" s="86">
        <v>5.3</v>
      </c>
      <c r="M178" s="90">
        <v>41.4</v>
      </c>
      <c r="N178" s="90">
        <v>29.7</v>
      </c>
      <c r="O178" s="86">
        <v>0.8</v>
      </c>
    </row>
    <row r="179" spans="1:15" ht="15.75">
      <c r="A179" s="10" t="s">
        <v>26</v>
      </c>
      <c r="B179" s="11" t="s">
        <v>27</v>
      </c>
      <c r="C179" s="75">
        <v>35</v>
      </c>
      <c r="D179" s="30">
        <v>2.8</v>
      </c>
      <c r="E179" s="30">
        <v>0.35</v>
      </c>
      <c r="F179" s="30">
        <v>16.899999999999999</v>
      </c>
      <c r="G179" s="30">
        <v>81.83</v>
      </c>
      <c r="H179" s="30">
        <v>0.04</v>
      </c>
      <c r="I179" s="30"/>
      <c r="J179" s="30"/>
      <c r="K179" s="30">
        <v>0.5</v>
      </c>
      <c r="L179" s="30">
        <v>8.0500000000000007</v>
      </c>
      <c r="M179" s="30">
        <v>30.45</v>
      </c>
      <c r="N179" s="30">
        <v>11.55</v>
      </c>
      <c r="O179" s="74">
        <v>0.4</v>
      </c>
    </row>
    <row r="180" spans="1:15" ht="15.75">
      <c r="A180" s="10" t="s">
        <v>26</v>
      </c>
      <c r="B180" s="11" t="s">
        <v>29</v>
      </c>
      <c r="C180" s="75">
        <v>35</v>
      </c>
      <c r="D180" s="30">
        <v>1.6</v>
      </c>
      <c r="E180" s="30">
        <v>0.5</v>
      </c>
      <c r="F180" s="30">
        <v>9.1</v>
      </c>
      <c r="G180" s="30">
        <v>49</v>
      </c>
      <c r="H180" s="30">
        <v>4.5999999999999999E-2</v>
      </c>
      <c r="I180" s="30"/>
      <c r="J180" s="30"/>
      <c r="K180" s="30">
        <v>0.42</v>
      </c>
      <c r="L180" s="30">
        <v>10.7</v>
      </c>
      <c r="M180" s="30">
        <v>49.5</v>
      </c>
      <c r="N180" s="30">
        <v>11.7</v>
      </c>
      <c r="O180" s="74">
        <v>1.4</v>
      </c>
    </row>
    <row r="181" spans="1:15" ht="15.75">
      <c r="A181" s="10"/>
      <c r="B181" s="11" t="s">
        <v>50</v>
      </c>
      <c r="C181" s="15">
        <v>770</v>
      </c>
      <c r="D181" s="31">
        <v>27.28</v>
      </c>
      <c r="E181" s="31">
        <v>25.76</v>
      </c>
      <c r="F181" s="31">
        <v>129.66999999999999</v>
      </c>
      <c r="G181" s="31">
        <v>848.25</v>
      </c>
      <c r="H181" s="31">
        <v>0.35599999999999998</v>
      </c>
      <c r="I181" s="16">
        <v>12.95</v>
      </c>
      <c r="J181" s="16">
        <v>47.5</v>
      </c>
      <c r="K181" s="31">
        <v>64.92</v>
      </c>
      <c r="L181" s="31">
        <v>130.81</v>
      </c>
      <c r="M181" s="31">
        <v>315.98</v>
      </c>
      <c r="N181" s="31">
        <v>118.57</v>
      </c>
      <c r="O181" s="16">
        <v>7.67</v>
      </c>
    </row>
    <row r="182" spans="1:15">
      <c r="A182" s="10"/>
      <c r="B182" s="20" t="s">
        <v>38</v>
      </c>
      <c r="C182" s="74">
        <v>3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1:15" ht="25.35" customHeight="1">
      <c r="A183" s="135" t="s">
        <v>39</v>
      </c>
      <c r="B183" s="136"/>
      <c r="C183" s="73">
        <f>C167+C168+C169+C170+C171+C174+C175+C176+C177+C178+C179+C180</f>
        <v>1270</v>
      </c>
      <c r="D183" s="73">
        <f t="shared" ref="D183:O183" si="7">D167+D168+D169+D170+D171+D174+D175+D176+D177+D178+D179+D180</f>
        <v>50.709999999999994</v>
      </c>
      <c r="E183" s="73">
        <f t="shared" si="7"/>
        <v>43.639999999999993</v>
      </c>
      <c r="F183" s="73">
        <f t="shared" si="7"/>
        <v>203.47</v>
      </c>
      <c r="G183" s="73">
        <f t="shared" si="7"/>
        <v>1398.35</v>
      </c>
      <c r="H183" s="73">
        <f t="shared" si="7"/>
        <v>0.67100000000000015</v>
      </c>
      <c r="I183" s="73">
        <f t="shared" si="7"/>
        <v>14.389999999999999</v>
      </c>
      <c r="J183" s="73">
        <f t="shared" si="7"/>
        <v>224.5</v>
      </c>
      <c r="K183" s="73">
        <f t="shared" si="7"/>
        <v>68.490000000000009</v>
      </c>
      <c r="L183" s="73">
        <f t="shared" si="7"/>
        <v>467.89</v>
      </c>
      <c r="M183" s="73">
        <f t="shared" si="7"/>
        <v>748.58</v>
      </c>
      <c r="N183" s="73">
        <f t="shared" si="7"/>
        <v>202.57</v>
      </c>
      <c r="O183" s="73">
        <f t="shared" si="7"/>
        <v>12.040000000000001</v>
      </c>
    </row>
    <row r="184" spans="1:15" ht="39.75" customHeight="1">
      <c r="A184" s="21" t="s">
        <v>0</v>
      </c>
      <c r="B184" s="21" t="s">
        <v>103</v>
      </c>
    </row>
    <row r="185" spans="1:15">
      <c r="A185" s="94" t="s">
        <v>2</v>
      </c>
      <c r="B185" s="119" t="s">
        <v>82</v>
      </c>
    </row>
    <row r="186" spans="1:15" ht="4.5" customHeight="1">
      <c r="A186" s="94"/>
      <c r="B186" s="119"/>
    </row>
    <row r="187" spans="1:15" ht="15" customHeight="1">
      <c r="A187" s="96" t="s">
        <v>4</v>
      </c>
      <c r="B187" s="96" t="s">
        <v>5</v>
      </c>
      <c r="C187" s="96" t="s">
        <v>6</v>
      </c>
      <c r="D187" s="120" t="s">
        <v>7</v>
      </c>
      <c r="E187" s="121"/>
      <c r="F187" s="122"/>
      <c r="G187" s="123" t="s">
        <v>8</v>
      </c>
      <c r="H187" s="120" t="s">
        <v>9</v>
      </c>
      <c r="I187" s="121"/>
      <c r="J187" s="121"/>
      <c r="K187" s="122"/>
      <c r="L187" s="120" t="s">
        <v>10</v>
      </c>
      <c r="M187" s="121"/>
      <c r="N187" s="121"/>
      <c r="O187" s="122"/>
    </row>
    <row r="188" spans="1:15" ht="15.75">
      <c r="A188" s="97"/>
      <c r="B188" s="97"/>
      <c r="C188" s="97"/>
      <c r="D188" s="25" t="s">
        <v>11</v>
      </c>
      <c r="E188" s="25" t="s">
        <v>12</v>
      </c>
      <c r="F188" s="25" t="s">
        <v>13</v>
      </c>
      <c r="G188" s="124"/>
      <c r="H188" s="25" t="s">
        <v>14</v>
      </c>
      <c r="I188" s="25" t="s">
        <v>15</v>
      </c>
      <c r="J188" s="25" t="s">
        <v>16</v>
      </c>
      <c r="K188" s="25" t="s">
        <v>17</v>
      </c>
      <c r="L188" s="25" t="s">
        <v>18</v>
      </c>
      <c r="M188" s="25" t="s">
        <v>19</v>
      </c>
      <c r="N188" s="25" t="s">
        <v>20</v>
      </c>
      <c r="O188" s="25" t="s">
        <v>21</v>
      </c>
    </row>
    <row r="189" spans="1:15">
      <c r="A189" s="127"/>
      <c r="B189" s="129" t="s">
        <v>22</v>
      </c>
      <c r="C189" s="131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</row>
    <row r="190" spans="1:15" ht="9.9499999999999993" customHeight="1">
      <c r="A190" s="128"/>
      <c r="B190" s="130"/>
      <c r="C190" s="132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</row>
    <row r="191" spans="1:15" ht="31.5">
      <c r="A191" s="10">
        <v>120</v>
      </c>
      <c r="B191" s="11" t="s">
        <v>104</v>
      </c>
      <c r="C191" s="75">
        <v>200</v>
      </c>
      <c r="D191" s="30">
        <v>4.4000000000000004</v>
      </c>
      <c r="E191" s="30">
        <v>3.8</v>
      </c>
      <c r="F191" s="30">
        <v>14.4</v>
      </c>
      <c r="G191" s="30">
        <v>120</v>
      </c>
      <c r="H191" s="30">
        <v>7.0000000000000007E-2</v>
      </c>
      <c r="I191" s="30">
        <v>0.66</v>
      </c>
      <c r="J191" s="30">
        <v>26.4</v>
      </c>
      <c r="K191" s="30">
        <v>0.3</v>
      </c>
      <c r="L191" s="30">
        <v>130.4</v>
      </c>
      <c r="M191" s="30">
        <v>109.5</v>
      </c>
      <c r="N191" s="30">
        <v>21.34</v>
      </c>
      <c r="O191" s="30">
        <v>0.52</v>
      </c>
    </row>
    <row r="192" spans="1:15" ht="17.649999999999999" customHeight="1">
      <c r="A192" s="10">
        <v>382</v>
      </c>
      <c r="B192" s="11" t="s">
        <v>53</v>
      </c>
      <c r="C192" s="75">
        <v>200</v>
      </c>
      <c r="D192" s="74">
        <v>6.5</v>
      </c>
      <c r="E192" s="74">
        <v>1.3</v>
      </c>
      <c r="F192" s="74">
        <v>26</v>
      </c>
      <c r="G192" s="74">
        <v>125.1</v>
      </c>
      <c r="H192" s="74">
        <v>0.05</v>
      </c>
      <c r="I192" s="74">
        <v>1.3</v>
      </c>
      <c r="J192" s="74">
        <v>24.4</v>
      </c>
      <c r="K192" s="74"/>
      <c r="L192" s="74">
        <v>135.19999999999999</v>
      </c>
      <c r="M192" s="74">
        <v>124.5</v>
      </c>
      <c r="N192" s="74">
        <v>26.5</v>
      </c>
      <c r="O192" s="74">
        <v>2</v>
      </c>
    </row>
    <row r="193" spans="1:15" ht="15.75">
      <c r="A193" s="10" t="s">
        <v>26</v>
      </c>
      <c r="B193" s="11" t="s">
        <v>27</v>
      </c>
      <c r="C193" s="53">
        <v>50</v>
      </c>
      <c r="D193" s="30">
        <v>4</v>
      </c>
      <c r="E193" s="30">
        <v>0.5</v>
      </c>
      <c r="F193" s="30">
        <v>24.1</v>
      </c>
      <c r="G193" s="30">
        <v>116.9</v>
      </c>
      <c r="H193" s="30">
        <v>0.06</v>
      </c>
      <c r="I193" s="30"/>
      <c r="J193" s="30"/>
      <c r="K193" s="30">
        <v>0.7</v>
      </c>
      <c r="L193" s="30">
        <v>11.5</v>
      </c>
      <c r="M193" s="30">
        <v>43.5</v>
      </c>
      <c r="N193" s="30">
        <v>16.5</v>
      </c>
      <c r="O193" s="74">
        <v>0.6</v>
      </c>
    </row>
    <row r="194" spans="1:15" ht="15.75">
      <c r="A194" s="10">
        <v>14</v>
      </c>
      <c r="B194" s="11" t="s">
        <v>28</v>
      </c>
      <c r="C194" s="53">
        <v>5</v>
      </c>
      <c r="D194" s="74">
        <v>0.04</v>
      </c>
      <c r="E194" s="74">
        <v>3.62</v>
      </c>
      <c r="F194" s="74">
        <v>0.06</v>
      </c>
      <c r="G194" s="74">
        <v>33</v>
      </c>
      <c r="H194" s="74"/>
      <c r="I194" s="74"/>
      <c r="J194" s="74">
        <v>20</v>
      </c>
      <c r="K194" s="74">
        <v>0.05</v>
      </c>
      <c r="L194" s="74">
        <v>1.2</v>
      </c>
      <c r="M194" s="74">
        <v>1.5</v>
      </c>
      <c r="N194" s="74"/>
      <c r="O194" s="74">
        <v>0.1</v>
      </c>
    </row>
    <row r="195" spans="1:15" ht="15.75">
      <c r="A195" s="10">
        <v>16</v>
      </c>
      <c r="B195" s="11" t="s">
        <v>44</v>
      </c>
      <c r="C195" s="53">
        <v>25</v>
      </c>
      <c r="D195" s="74">
        <v>3.75</v>
      </c>
      <c r="E195" s="74">
        <v>10</v>
      </c>
      <c r="F195" s="74">
        <v>7.4999999999999997E-2</v>
      </c>
      <c r="G195" s="74">
        <v>105.75</v>
      </c>
      <c r="H195" s="74">
        <v>0.05</v>
      </c>
      <c r="I195" s="74"/>
      <c r="J195" s="74"/>
      <c r="K195" s="74">
        <v>1.5</v>
      </c>
      <c r="L195" s="74">
        <v>6.5</v>
      </c>
      <c r="M195" s="74">
        <v>50.5</v>
      </c>
      <c r="N195" s="74">
        <v>6.25</v>
      </c>
      <c r="O195" s="74">
        <v>0.55000000000000004</v>
      </c>
    </row>
    <row r="196" spans="1:15" ht="15.75">
      <c r="A196" s="10" t="s">
        <v>26</v>
      </c>
      <c r="B196" s="11" t="s">
        <v>105</v>
      </c>
      <c r="C196" s="53">
        <v>20</v>
      </c>
      <c r="D196" s="74">
        <v>2.14</v>
      </c>
      <c r="E196" s="74">
        <v>0.24</v>
      </c>
      <c r="F196" s="74">
        <v>14.24</v>
      </c>
      <c r="G196" s="74">
        <v>67.8</v>
      </c>
      <c r="H196" s="74">
        <v>0.03</v>
      </c>
      <c r="I196" s="74"/>
      <c r="J196" s="74"/>
      <c r="K196" s="74">
        <v>0.32</v>
      </c>
      <c r="L196" s="74">
        <v>4.8</v>
      </c>
      <c r="M196" s="74">
        <v>18.2</v>
      </c>
      <c r="N196" s="74">
        <v>3.6</v>
      </c>
      <c r="O196" s="74">
        <v>0.32</v>
      </c>
    </row>
    <row r="197" spans="1:15" ht="15.75">
      <c r="A197" s="10"/>
      <c r="B197" s="11" t="s">
        <v>106</v>
      </c>
      <c r="C197" s="54">
        <v>500</v>
      </c>
      <c r="D197" s="16">
        <v>20.83</v>
      </c>
      <c r="E197" s="16">
        <v>19.46</v>
      </c>
      <c r="F197" s="16">
        <v>78.88</v>
      </c>
      <c r="G197" s="16">
        <v>568.54999999999995</v>
      </c>
      <c r="H197" s="16">
        <v>0.26</v>
      </c>
      <c r="I197" s="16">
        <v>1.96</v>
      </c>
      <c r="J197" s="16">
        <v>70.8</v>
      </c>
      <c r="K197" s="16">
        <v>2.87</v>
      </c>
      <c r="L197" s="16">
        <v>289.60000000000002</v>
      </c>
      <c r="M197" s="16">
        <v>347.7</v>
      </c>
      <c r="N197" s="16">
        <v>74.19</v>
      </c>
      <c r="O197" s="16">
        <v>4.09</v>
      </c>
    </row>
    <row r="198" spans="1:15" ht="15.75">
      <c r="A198" s="10"/>
      <c r="B198" s="11" t="s">
        <v>31</v>
      </c>
      <c r="C198" s="53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</row>
    <row r="199" spans="1:15" ht="15.75">
      <c r="A199" s="10">
        <v>67</v>
      </c>
      <c r="B199" s="11" t="s">
        <v>77</v>
      </c>
      <c r="C199" s="53">
        <v>60</v>
      </c>
      <c r="D199" s="86">
        <v>0.84</v>
      </c>
      <c r="E199" s="86">
        <v>6.02</v>
      </c>
      <c r="F199" s="86">
        <v>4.4000000000000004</v>
      </c>
      <c r="G199" s="86">
        <v>75.06</v>
      </c>
      <c r="H199" s="86">
        <v>0.02</v>
      </c>
      <c r="I199" s="86">
        <v>5.8</v>
      </c>
      <c r="J199" s="74"/>
      <c r="K199" s="86">
        <v>2.7</v>
      </c>
      <c r="L199" s="86">
        <v>18.7</v>
      </c>
      <c r="M199" s="90">
        <v>25.9</v>
      </c>
      <c r="N199" s="90">
        <v>11.7</v>
      </c>
      <c r="O199" s="86">
        <v>0.5</v>
      </c>
    </row>
    <row r="200" spans="1:15" ht="31.5">
      <c r="A200" s="10">
        <v>102</v>
      </c>
      <c r="B200" s="11" t="s">
        <v>87</v>
      </c>
      <c r="C200" s="75">
        <v>200</v>
      </c>
      <c r="D200" s="30">
        <v>6.7</v>
      </c>
      <c r="E200" s="30">
        <v>1.9</v>
      </c>
      <c r="F200" s="30">
        <v>18.8</v>
      </c>
      <c r="G200" s="30">
        <v>119.1</v>
      </c>
      <c r="H200" s="30">
        <v>0.19</v>
      </c>
      <c r="I200" s="30">
        <v>0.64</v>
      </c>
      <c r="J200" s="30"/>
      <c r="K200" s="30">
        <v>14.42</v>
      </c>
      <c r="L200" s="30">
        <v>33.9</v>
      </c>
      <c r="M200" s="30">
        <v>61.1</v>
      </c>
      <c r="N200" s="30">
        <v>23.7</v>
      </c>
      <c r="O200" s="74">
        <v>1.7</v>
      </c>
    </row>
    <row r="201" spans="1:15" ht="15.75">
      <c r="A201" s="10">
        <v>271</v>
      </c>
      <c r="B201" s="11" t="s">
        <v>107</v>
      </c>
      <c r="C201" s="53">
        <v>90</v>
      </c>
      <c r="D201" s="74">
        <v>10.9</v>
      </c>
      <c r="E201" s="74">
        <v>20.8</v>
      </c>
      <c r="F201" s="74">
        <v>8.1999999999999993</v>
      </c>
      <c r="G201" s="74">
        <v>264.10000000000002</v>
      </c>
      <c r="H201" s="74">
        <v>0.13</v>
      </c>
      <c r="I201" s="74">
        <v>0.2</v>
      </c>
      <c r="J201" s="74">
        <v>41.8</v>
      </c>
      <c r="K201" s="74">
        <v>2.36</v>
      </c>
      <c r="L201" s="74">
        <v>0.17</v>
      </c>
      <c r="M201" s="74">
        <v>107.5</v>
      </c>
      <c r="N201" s="74">
        <v>16</v>
      </c>
      <c r="O201" s="74">
        <v>1.7</v>
      </c>
    </row>
    <row r="202" spans="1:15" ht="31.5">
      <c r="A202" s="10">
        <v>309</v>
      </c>
      <c r="B202" s="11" t="s">
        <v>35</v>
      </c>
      <c r="C202" s="53">
        <v>150</v>
      </c>
      <c r="D202" s="74">
        <v>5.52</v>
      </c>
      <c r="E202" s="74">
        <v>4.5199999999999996</v>
      </c>
      <c r="F202" s="74">
        <v>26.45</v>
      </c>
      <c r="G202" s="74">
        <v>168.45</v>
      </c>
      <c r="H202" s="74">
        <v>0.06</v>
      </c>
      <c r="I202" s="74"/>
      <c r="J202" s="74"/>
      <c r="K202" s="74">
        <v>0.97</v>
      </c>
      <c r="L202" s="74">
        <v>4.8600000000000003</v>
      </c>
      <c r="M202" s="74">
        <v>37.17</v>
      </c>
      <c r="N202" s="74">
        <v>21.12</v>
      </c>
      <c r="O202" s="74">
        <v>1.1000000000000001</v>
      </c>
    </row>
    <row r="203" spans="1:15" ht="15.75">
      <c r="A203" s="10">
        <v>348</v>
      </c>
      <c r="B203" s="11" t="s">
        <v>108</v>
      </c>
      <c r="C203" s="53">
        <v>200</v>
      </c>
      <c r="D203" s="74">
        <v>0.34</v>
      </c>
      <c r="E203" s="74">
        <v>7.0000000000000007E-2</v>
      </c>
      <c r="F203" s="74">
        <v>29.85</v>
      </c>
      <c r="G203" s="74">
        <v>122.2</v>
      </c>
      <c r="H203" s="74">
        <v>0.02</v>
      </c>
      <c r="I203" s="74"/>
      <c r="J203" s="74"/>
      <c r="K203" s="74">
        <v>7.0000000000000007E-2</v>
      </c>
      <c r="L203" s="74">
        <v>20.32</v>
      </c>
      <c r="M203" s="74">
        <v>19.36</v>
      </c>
      <c r="N203" s="74">
        <v>8.1199999999999992</v>
      </c>
      <c r="O203" s="74">
        <v>0.45</v>
      </c>
    </row>
    <row r="204" spans="1:15" ht="15.75">
      <c r="A204" s="10" t="s">
        <v>26</v>
      </c>
      <c r="B204" s="11" t="s">
        <v>27</v>
      </c>
      <c r="C204" s="53">
        <v>35</v>
      </c>
      <c r="D204" s="30">
        <v>2.8</v>
      </c>
      <c r="E204" s="30">
        <v>0.35</v>
      </c>
      <c r="F204" s="30">
        <v>16.899999999999999</v>
      </c>
      <c r="G204" s="30">
        <v>81.83</v>
      </c>
      <c r="H204" s="30">
        <v>0.04</v>
      </c>
      <c r="I204" s="30"/>
      <c r="J204" s="30"/>
      <c r="K204" s="30">
        <v>0.5</v>
      </c>
      <c r="L204" s="30">
        <v>8.0500000000000007</v>
      </c>
      <c r="M204" s="30">
        <v>30.45</v>
      </c>
      <c r="N204" s="30">
        <v>11.55</v>
      </c>
      <c r="O204" s="74">
        <v>0.4</v>
      </c>
    </row>
    <row r="205" spans="1:15" ht="15.75">
      <c r="A205" s="10" t="s">
        <v>26</v>
      </c>
      <c r="B205" s="11" t="s">
        <v>29</v>
      </c>
      <c r="C205" s="53">
        <v>35</v>
      </c>
      <c r="D205" s="30">
        <v>1.6</v>
      </c>
      <c r="E205" s="30">
        <v>0.5</v>
      </c>
      <c r="F205" s="30">
        <v>9.1</v>
      </c>
      <c r="G205" s="30">
        <v>49</v>
      </c>
      <c r="H205" s="30">
        <v>4.5999999999999999E-2</v>
      </c>
      <c r="I205" s="30"/>
      <c r="J205" s="30"/>
      <c r="K205" s="30">
        <v>0.42</v>
      </c>
      <c r="L205" s="30">
        <v>10.7</v>
      </c>
      <c r="M205" s="30">
        <v>49.5</v>
      </c>
      <c r="N205" s="30">
        <v>11.7</v>
      </c>
      <c r="O205" s="74">
        <v>1.4</v>
      </c>
    </row>
    <row r="206" spans="1:15" ht="15.75">
      <c r="A206" s="10"/>
      <c r="B206" s="11" t="s">
        <v>50</v>
      </c>
      <c r="C206" s="54">
        <v>770</v>
      </c>
      <c r="D206" s="16">
        <v>28.7</v>
      </c>
      <c r="E206" s="16">
        <v>34.159999999999997</v>
      </c>
      <c r="F206" s="16">
        <v>113.7</v>
      </c>
      <c r="G206" s="16">
        <v>879.74</v>
      </c>
      <c r="H206" s="16">
        <v>0.51</v>
      </c>
      <c r="I206" s="16">
        <v>6.64</v>
      </c>
      <c r="J206" s="16">
        <v>41.8</v>
      </c>
      <c r="K206" s="16">
        <v>21.44</v>
      </c>
      <c r="L206" s="16">
        <v>96.7</v>
      </c>
      <c r="M206" s="16">
        <v>330.98</v>
      </c>
      <c r="N206" s="16">
        <v>103.89</v>
      </c>
      <c r="O206" s="16">
        <v>7.25</v>
      </c>
    </row>
    <row r="207" spans="1:15">
      <c r="A207" s="10"/>
      <c r="B207" s="20" t="s">
        <v>38</v>
      </c>
      <c r="C207" s="74">
        <v>3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1:15" ht="15" customHeight="1">
      <c r="A208" s="114" t="s">
        <v>39</v>
      </c>
      <c r="B208" s="115"/>
      <c r="C208" s="114">
        <f>C191+C192+C193+C194+C195+C196+C199+C200+C201+C202+C203+C204+C205</f>
        <v>1270</v>
      </c>
      <c r="D208" s="114">
        <f t="shared" ref="D208:O208" si="8">D191+D192+D193+D194+D195+D196+D199+D200+D201+D202+D203+D204+D205</f>
        <v>49.529999999999994</v>
      </c>
      <c r="E208" s="114">
        <f t="shared" si="8"/>
        <v>53.61999999999999</v>
      </c>
      <c r="F208" s="114">
        <f t="shared" si="8"/>
        <v>192.57499999999999</v>
      </c>
      <c r="G208" s="114">
        <f t="shared" si="8"/>
        <v>1448.29</v>
      </c>
      <c r="H208" s="114">
        <f t="shared" si="8"/>
        <v>0.76600000000000024</v>
      </c>
      <c r="I208" s="114">
        <f t="shared" si="8"/>
        <v>8.6</v>
      </c>
      <c r="J208" s="114">
        <f t="shared" si="8"/>
        <v>112.6</v>
      </c>
      <c r="K208" s="114">
        <f t="shared" si="8"/>
        <v>24.310000000000002</v>
      </c>
      <c r="L208" s="114">
        <f t="shared" si="8"/>
        <v>386.3</v>
      </c>
      <c r="M208" s="114">
        <f t="shared" si="8"/>
        <v>678.68000000000006</v>
      </c>
      <c r="N208" s="114">
        <f t="shared" si="8"/>
        <v>178.08</v>
      </c>
      <c r="O208" s="114">
        <f t="shared" si="8"/>
        <v>11.340000000000002</v>
      </c>
    </row>
    <row r="209" spans="1:16" ht="15" customHeight="1">
      <c r="A209" s="116"/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1:16" ht="35.25" customHeight="1">
      <c r="A210" s="21" t="s">
        <v>0</v>
      </c>
      <c r="B210" s="21" t="s">
        <v>109</v>
      </c>
    </row>
    <row r="211" spans="1:16">
      <c r="A211" s="94" t="s">
        <v>2</v>
      </c>
      <c r="B211" s="95" t="s">
        <v>110</v>
      </c>
    </row>
    <row r="212" spans="1:16">
      <c r="A212" s="94"/>
      <c r="B212" s="95"/>
    </row>
    <row r="213" spans="1:16">
      <c r="A213" s="96" t="s">
        <v>4</v>
      </c>
      <c r="B213" s="96" t="s">
        <v>5</v>
      </c>
      <c r="C213" s="96" t="s">
        <v>6</v>
      </c>
      <c r="D213" s="120" t="s">
        <v>7</v>
      </c>
      <c r="E213" s="121"/>
      <c r="F213" s="122"/>
      <c r="G213" s="123" t="s">
        <v>8</v>
      </c>
      <c r="H213" s="120" t="s">
        <v>9</v>
      </c>
      <c r="I213" s="121"/>
      <c r="J213" s="121"/>
      <c r="K213" s="122"/>
      <c r="L213" s="120" t="s">
        <v>10</v>
      </c>
      <c r="M213" s="121"/>
      <c r="N213" s="121"/>
      <c r="O213" s="122"/>
    </row>
    <row r="214" spans="1:16" ht="15.75">
      <c r="A214" s="97"/>
      <c r="B214" s="97"/>
      <c r="C214" s="97"/>
      <c r="D214" s="25" t="s">
        <v>11</v>
      </c>
      <c r="E214" s="25" t="s">
        <v>12</v>
      </c>
      <c r="F214" s="25" t="s">
        <v>13</v>
      </c>
      <c r="G214" s="124"/>
      <c r="H214" s="25" t="s">
        <v>14</v>
      </c>
      <c r="I214" s="25" t="s">
        <v>15</v>
      </c>
      <c r="J214" s="25" t="s">
        <v>16</v>
      </c>
      <c r="K214" s="25" t="s">
        <v>17</v>
      </c>
      <c r="L214" s="25" t="s">
        <v>18</v>
      </c>
      <c r="M214" s="25" t="s">
        <v>19</v>
      </c>
      <c r="N214" s="25" t="s">
        <v>20</v>
      </c>
      <c r="O214" s="25" t="s">
        <v>21</v>
      </c>
    </row>
    <row r="215" spans="1:16" ht="15.75">
      <c r="A215" s="10"/>
      <c r="B215" s="11" t="s">
        <v>22</v>
      </c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6" ht="15.75" customHeight="1">
      <c r="A216" s="56">
        <v>223</v>
      </c>
      <c r="B216" s="77" t="s">
        <v>140</v>
      </c>
      <c r="C216" s="45">
        <v>200</v>
      </c>
      <c r="D216" s="46">
        <v>35.159999999999997</v>
      </c>
      <c r="E216" s="46">
        <v>24.16</v>
      </c>
      <c r="F216" s="46">
        <v>34</v>
      </c>
      <c r="G216" s="46">
        <v>493.6</v>
      </c>
      <c r="H216" s="46">
        <v>0.08</v>
      </c>
      <c r="I216" s="46">
        <v>0.52</v>
      </c>
      <c r="J216" s="46">
        <v>144.4</v>
      </c>
      <c r="K216" s="46">
        <v>1</v>
      </c>
      <c r="L216" s="46">
        <v>255.64</v>
      </c>
      <c r="M216" s="46">
        <v>427.24</v>
      </c>
      <c r="N216" s="46">
        <v>47.16</v>
      </c>
      <c r="O216" s="46">
        <v>1.64</v>
      </c>
      <c r="P216" s="57"/>
    </row>
    <row r="217" spans="1:16" ht="15.75">
      <c r="A217" s="58"/>
      <c r="B217" s="78" t="s">
        <v>141</v>
      </c>
      <c r="C217" s="49">
        <v>50</v>
      </c>
      <c r="D217" s="50">
        <v>0.2</v>
      </c>
      <c r="E217" s="50"/>
      <c r="F217" s="50">
        <v>32.5</v>
      </c>
      <c r="G217" s="50">
        <v>125</v>
      </c>
      <c r="H217" s="59">
        <v>0.01</v>
      </c>
      <c r="I217" s="59">
        <v>0.25</v>
      </c>
      <c r="J217" s="59"/>
      <c r="K217" s="59"/>
      <c r="L217" s="59">
        <v>7</v>
      </c>
      <c r="M217" s="59">
        <v>7.5</v>
      </c>
      <c r="N217" s="59">
        <v>3.5</v>
      </c>
      <c r="O217" s="59">
        <v>0.65</v>
      </c>
    </row>
    <row r="218" spans="1:16" ht="15.75">
      <c r="A218" s="10">
        <v>376</v>
      </c>
      <c r="B218" s="11" t="s">
        <v>64</v>
      </c>
      <c r="C218" s="75">
        <v>200</v>
      </c>
      <c r="D218" s="30">
        <v>0.12</v>
      </c>
      <c r="E218" s="30">
        <v>0.02</v>
      </c>
      <c r="F218" s="30">
        <v>7</v>
      </c>
      <c r="G218" s="30">
        <v>28.6</v>
      </c>
      <c r="H218" s="30"/>
      <c r="I218" s="30">
        <v>1.6</v>
      </c>
      <c r="J218" s="30"/>
      <c r="K218" s="30">
        <v>0.01</v>
      </c>
      <c r="L218" s="30">
        <v>15.3</v>
      </c>
      <c r="M218" s="30">
        <v>4.4000000000000004</v>
      </c>
      <c r="N218" s="30">
        <v>2.4</v>
      </c>
      <c r="O218" s="30">
        <v>0.4</v>
      </c>
    </row>
    <row r="219" spans="1:16" ht="15.75">
      <c r="A219" s="10" t="s">
        <v>26</v>
      </c>
      <c r="B219" s="11" t="s">
        <v>27</v>
      </c>
      <c r="C219" s="75">
        <v>30</v>
      </c>
      <c r="D219" s="74">
        <v>2.37</v>
      </c>
      <c r="E219" s="74">
        <v>0.3</v>
      </c>
      <c r="F219" s="74">
        <v>14.49</v>
      </c>
      <c r="G219" s="74">
        <v>70.14</v>
      </c>
      <c r="H219" s="74">
        <v>0.02</v>
      </c>
      <c r="I219" s="74"/>
      <c r="J219" s="74"/>
      <c r="K219" s="74">
        <v>0.39</v>
      </c>
      <c r="L219" s="74">
        <v>6.9</v>
      </c>
      <c r="M219" s="74">
        <v>26.1</v>
      </c>
      <c r="N219" s="74">
        <v>9.9</v>
      </c>
      <c r="O219" s="74">
        <v>0.33</v>
      </c>
    </row>
    <row r="220" spans="1:16" ht="15.75">
      <c r="A220" s="10">
        <v>14</v>
      </c>
      <c r="B220" s="11" t="s">
        <v>28</v>
      </c>
      <c r="C220" s="75">
        <v>5</v>
      </c>
      <c r="D220" s="30">
        <v>0.04</v>
      </c>
      <c r="E220" s="30">
        <v>3.62</v>
      </c>
      <c r="F220" s="30">
        <v>0.06</v>
      </c>
      <c r="G220" s="30">
        <v>33</v>
      </c>
      <c r="H220" s="30"/>
      <c r="I220" s="30"/>
      <c r="J220" s="30">
        <v>20</v>
      </c>
      <c r="K220" s="30">
        <v>0.05</v>
      </c>
      <c r="L220" s="30">
        <v>1.2</v>
      </c>
      <c r="M220" s="30">
        <v>1.5</v>
      </c>
      <c r="N220" s="30"/>
      <c r="O220" s="30">
        <v>0.1</v>
      </c>
    </row>
    <row r="221" spans="1:16" ht="15.75">
      <c r="A221" s="10">
        <v>15</v>
      </c>
      <c r="B221" s="11" t="s">
        <v>54</v>
      </c>
      <c r="C221" s="75">
        <v>15</v>
      </c>
      <c r="D221" s="30">
        <v>3.48</v>
      </c>
      <c r="E221" s="30">
        <v>4.43</v>
      </c>
      <c r="F221" s="30"/>
      <c r="G221" s="30">
        <v>54</v>
      </c>
      <c r="H221" s="30">
        <v>0.01</v>
      </c>
      <c r="I221" s="30">
        <v>0.11</v>
      </c>
      <c r="J221" s="30">
        <v>39</v>
      </c>
      <c r="K221" s="30">
        <v>0.08</v>
      </c>
      <c r="L221" s="30">
        <v>132</v>
      </c>
      <c r="M221" s="30">
        <v>75</v>
      </c>
      <c r="N221" s="30">
        <v>5.25</v>
      </c>
      <c r="O221" s="30">
        <v>0.15</v>
      </c>
    </row>
    <row r="222" spans="1:16" ht="15.75">
      <c r="A222" s="10"/>
      <c r="B222" s="11" t="s">
        <v>50</v>
      </c>
      <c r="C222" s="15">
        <v>500</v>
      </c>
      <c r="D222" s="16">
        <v>41.37</v>
      </c>
      <c r="E222" s="16">
        <v>32.53</v>
      </c>
      <c r="F222" s="16">
        <v>88.05</v>
      </c>
      <c r="G222" s="16">
        <v>804.34</v>
      </c>
      <c r="H222" s="16">
        <v>0.12</v>
      </c>
      <c r="I222" s="16">
        <v>2.48</v>
      </c>
      <c r="J222" s="16">
        <v>203.4</v>
      </c>
      <c r="K222" s="16">
        <v>1.53</v>
      </c>
      <c r="L222" s="16">
        <v>418.04</v>
      </c>
      <c r="M222" s="16">
        <v>541.74</v>
      </c>
      <c r="N222" s="16">
        <v>68.209999999999994</v>
      </c>
      <c r="O222" s="16">
        <v>3.27</v>
      </c>
    </row>
    <row r="223" spans="1:16" ht="15.75">
      <c r="A223" s="10"/>
      <c r="B223" s="11" t="s">
        <v>31</v>
      </c>
      <c r="C223" s="75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</row>
    <row r="224" spans="1:16" ht="31.5">
      <c r="A224" s="10">
        <v>71</v>
      </c>
      <c r="B224" s="11" t="s">
        <v>111</v>
      </c>
      <c r="C224" s="75">
        <v>60</v>
      </c>
      <c r="D224" s="74">
        <v>0.66</v>
      </c>
      <c r="E224" s="74">
        <v>0.12</v>
      </c>
      <c r="F224" s="74">
        <v>2.2799999999999998</v>
      </c>
      <c r="G224" s="74">
        <v>12.84</v>
      </c>
      <c r="H224" s="74">
        <v>0.03</v>
      </c>
      <c r="I224" s="74">
        <v>1.5</v>
      </c>
      <c r="J224" s="74">
        <v>79.8</v>
      </c>
      <c r="K224" s="74"/>
      <c r="L224" s="74">
        <v>8.4</v>
      </c>
      <c r="M224" s="74">
        <v>15.6</v>
      </c>
      <c r="N224" s="74">
        <v>12</v>
      </c>
      <c r="O224" s="74">
        <v>0.54</v>
      </c>
    </row>
    <row r="225" spans="1:15" ht="15.75">
      <c r="A225" s="44">
        <v>104</v>
      </c>
      <c r="B225" s="77" t="s">
        <v>139</v>
      </c>
      <c r="C225" s="45">
        <v>200</v>
      </c>
      <c r="D225" s="46">
        <v>1.75</v>
      </c>
      <c r="E225" s="46">
        <v>2.2000000000000002</v>
      </c>
      <c r="F225" s="46">
        <v>12.3</v>
      </c>
      <c r="G225" s="46">
        <v>84.8</v>
      </c>
      <c r="H225" s="46">
        <v>0.09</v>
      </c>
      <c r="I225" s="46">
        <v>8.86</v>
      </c>
      <c r="J225" s="46"/>
      <c r="K225" s="46">
        <v>1.02</v>
      </c>
      <c r="L225" s="46">
        <v>23.76</v>
      </c>
      <c r="M225" s="46">
        <v>57.8</v>
      </c>
      <c r="N225" s="46">
        <v>23.74</v>
      </c>
      <c r="O225" s="46">
        <v>8.98</v>
      </c>
    </row>
    <row r="226" spans="1:15" ht="15.75">
      <c r="A226" s="47">
        <v>105</v>
      </c>
      <c r="B226" s="78" t="s">
        <v>137</v>
      </c>
      <c r="C226" s="49">
        <v>40</v>
      </c>
      <c r="D226" s="50">
        <v>7.9</v>
      </c>
      <c r="E226" s="50">
        <v>4.7</v>
      </c>
      <c r="F226" s="50">
        <v>0.3</v>
      </c>
      <c r="G226" s="50">
        <v>78.44</v>
      </c>
      <c r="H226" s="50">
        <v>2.84</v>
      </c>
      <c r="I226" s="50">
        <v>0.2</v>
      </c>
      <c r="J226" s="50">
        <v>8</v>
      </c>
      <c r="K226" s="50">
        <v>0.25</v>
      </c>
      <c r="L226" s="50">
        <v>8.6</v>
      </c>
      <c r="M226" s="50"/>
      <c r="N226" s="50">
        <v>12.8</v>
      </c>
      <c r="O226" s="50">
        <v>0.6</v>
      </c>
    </row>
    <row r="227" spans="1:15" ht="31.5">
      <c r="A227" s="10">
        <v>289</v>
      </c>
      <c r="B227" s="11" t="s">
        <v>112</v>
      </c>
      <c r="C227" s="75">
        <v>100</v>
      </c>
      <c r="D227" s="74">
        <v>2.4</v>
      </c>
      <c r="E227" s="74">
        <v>6</v>
      </c>
      <c r="F227" s="74">
        <v>13.8</v>
      </c>
      <c r="G227" s="74">
        <v>114.6</v>
      </c>
      <c r="H227" s="74">
        <v>0.06</v>
      </c>
      <c r="I227" s="74">
        <v>26.8</v>
      </c>
      <c r="J227" s="74">
        <v>1.1000000000000001</v>
      </c>
      <c r="K227" s="74">
        <v>1.4</v>
      </c>
      <c r="L227" s="74">
        <v>24.4</v>
      </c>
      <c r="M227" s="74">
        <v>32.799999999999997</v>
      </c>
      <c r="N227" s="74">
        <v>15.8</v>
      </c>
      <c r="O227" s="74">
        <v>0.3</v>
      </c>
    </row>
    <row r="228" spans="1:15" ht="47.25">
      <c r="A228" s="10">
        <v>302</v>
      </c>
      <c r="B228" s="11" t="s">
        <v>113</v>
      </c>
      <c r="C228" s="75">
        <v>150</v>
      </c>
      <c r="D228" s="86">
        <v>8.6</v>
      </c>
      <c r="E228" s="86">
        <v>6.09</v>
      </c>
      <c r="F228" s="86">
        <v>38.64</v>
      </c>
      <c r="G228" s="86">
        <v>243.8</v>
      </c>
      <c r="H228" s="86">
        <v>0.02</v>
      </c>
      <c r="I228" s="86"/>
      <c r="J228" s="74"/>
      <c r="K228" s="74">
        <v>0.61</v>
      </c>
      <c r="L228" s="86">
        <v>14.82</v>
      </c>
      <c r="M228" s="90">
        <v>203.93</v>
      </c>
      <c r="N228" s="90">
        <v>135.83000000000001</v>
      </c>
      <c r="O228" s="86">
        <v>4.5599999999999996</v>
      </c>
    </row>
    <row r="229" spans="1:15" ht="15.75">
      <c r="A229" s="10">
        <v>349</v>
      </c>
      <c r="B229" s="11" t="s">
        <v>36</v>
      </c>
      <c r="C229" s="75">
        <v>200</v>
      </c>
      <c r="D229" s="86">
        <v>1.04</v>
      </c>
      <c r="E229" s="86">
        <v>0.3</v>
      </c>
      <c r="F229" s="86">
        <v>42.5</v>
      </c>
      <c r="G229" s="86">
        <v>132.12</v>
      </c>
      <c r="H229" s="86">
        <v>0.02</v>
      </c>
      <c r="I229" s="86">
        <v>0.7</v>
      </c>
      <c r="J229" s="74"/>
      <c r="K229" s="74">
        <v>0.18</v>
      </c>
      <c r="L229" s="86">
        <v>5.3</v>
      </c>
      <c r="M229" s="90">
        <v>41.4</v>
      </c>
      <c r="N229" s="90">
        <v>29.7</v>
      </c>
      <c r="O229" s="86">
        <v>0.8</v>
      </c>
    </row>
    <row r="230" spans="1:15" ht="15.75">
      <c r="A230" s="10" t="s">
        <v>26</v>
      </c>
      <c r="B230" s="11" t="s">
        <v>27</v>
      </c>
      <c r="C230" s="53">
        <v>35</v>
      </c>
      <c r="D230" s="30">
        <v>2.8</v>
      </c>
      <c r="E230" s="30">
        <v>0.35</v>
      </c>
      <c r="F230" s="30">
        <v>16.899999999999999</v>
      </c>
      <c r="G230" s="30">
        <v>81.83</v>
      </c>
      <c r="H230" s="30">
        <v>0.04</v>
      </c>
      <c r="I230" s="30"/>
      <c r="J230" s="30"/>
      <c r="K230" s="30">
        <v>0.5</v>
      </c>
      <c r="L230" s="30">
        <v>8.0500000000000007</v>
      </c>
      <c r="M230" s="30">
        <v>30.45</v>
      </c>
      <c r="N230" s="30">
        <v>11.55</v>
      </c>
      <c r="O230" s="74">
        <v>0.4</v>
      </c>
    </row>
    <row r="231" spans="1:15" ht="15.75">
      <c r="A231" s="10" t="s">
        <v>26</v>
      </c>
      <c r="B231" s="11" t="s">
        <v>29</v>
      </c>
      <c r="C231" s="53">
        <v>35</v>
      </c>
      <c r="D231" s="30">
        <v>1.6</v>
      </c>
      <c r="E231" s="30">
        <v>0.5</v>
      </c>
      <c r="F231" s="30">
        <v>9.1</v>
      </c>
      <c r="G231" s="30">
        <v>49</v>
      </c>
      <c r="H231" s="30">
        <v>4.5999999999999999E-2</v>
      </c>
      <c r="I231" s="30"/>
      <c r="J231" s="30"/>
      <c r="K231" s="30">
        <v>0.42</v>
      </c>
      <c r="L231" s="30">
        <v>10.7</v>
      </c>
      <c r="M231" s="30">
        <v>49.5</v>
      </c>
      <c r="N231" s="30">
        <v>11.7</v>
      </c>
      <c r="O231" s="74">
        <v>1.4</v>
      </c>
    </row>
    <row r="232" spans="1:15" ht="15.75">
      <c r="A232" s="10"/>
      <c r="B232" s="11" t="s">
        <v>50</v>
      </c>
      <c r="C232" s="15">
        <v>820</v>
      </c>
      <c r="D232" s="16">
        <v>26.75</v>
      </c>
      <c r="E232" s="16">
        <v>20.260000000000002</v>
      </c>
      <c r="F232" s="16">
        <v>135.82</v>
      </c>
      <c r="G232" s="16">
        <v>797.43</v>
      </c>
      <c r="H232" s="16">
        <v>3.1459999999999999</v>
      </c>
      <c r="I232" s="16">
        <v>38.06</v>
      </c>
      <c r="J232" s="16">
        <v>88.9</v>
      </c>
      <c r="K232" s="16">
        <v>4.38</v>
      </c>
      <c r="L232" s="16">
        <v>104.03</v>
      </c>
      <c r="M232" s="16">
        <v>431.48</v>
      </c>
      <c r="N232" s="16">
        <v>253.12</v>
      </c>
      <c r="O232" s="16">
        <v>17.579999999999998</v>
      </c>
    </row>
    <row r="233" spans="1:15">
      <c r="A233" s="10"/>
      <c r="B233" s="20" t="s">
        <v>38</v>
      </c>
      <c r="C233" s="74">
        <v>3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15" customHeight="1">
      <c r="A234" s="114" t="s">
        <v>39</v>
      </c>
      <c r="B234" s="115"/>
      <c r="C234" s="114">
        <f>C216+C217+C218+C219+C220+C221+C224+C225+C226+C227+C228+C229+C230+C231</f>
        <v>1320</v>
      </c>
      <c r="D234" s="114">
        <f t="shared" ref="D234:O234" si="9">D216+D217+D218+D219+D220+D221+D224+D225+D226+D227+D228+D229+D230+D231</f>
        <v>68.119999999999976</v>
      </c>
      <c r="E234" s="114">
        <f t="shared" si="9"/>
        <v>52.79</v>
      </c>
      <c r="F234" s="114">
        <f t="shared" si="9"/>
        <v>223.87</v>
      </c>
      <c r="G234" s="114">
        <f t="shared" si="9"/>
        <v>1601.77</v>
      </c>
      <c r="H234" s="114">
        <f t="shared" si="9"/>
        <v>3.266</v>
      </c>
      <c r="I234" s="114">
        <f t="shared" si="9"/>
        <v>40.540000000000006</v>
      </c>
      <c r="J234" s="114">
        <f t="shared" si="9"/>
        <v>292.3</v>
      </c>
      <c r="K234" s="114">
        <f t="shared" si="9"/>
        <v>5.9099999999999993</v>
      </c>
      <c r="L234" s="114">
        <f t="shared" si="9"/>
        <v>522.06999999999994</v>
      </c>
      <c r="M234" s="114">
        <f t="shared" si="9"/>
        <v>973.21999999999991</v>
      </c>
      <c r="N234" s="114">
        <f t="shared" si="9"/>
        <v>321.33</v>
      </c>
      <c r="O234" s="114">
        <f t="shared" si="9"/>
        <v>20.849999999999998</v>
      </c>
    </row>
    <row r="235" spans="1:15" ht="15" customHeight="1">
      <c r="A235" s="116"/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1:15" ht="23.25" customHeight="1"/>
    <row r="237" spans="1:15" ht="54.75" customHeight="1" thickBot="1">
      <c r="B237" s="107" t="s">
        <v>114</v>
      </c>
      <c r="C237" s="107"/>
      <c r="D237" s="107"/>
      <c r="E237" s="107"/>
      <c r="F237" s="107"/>
      <c r="K237" t="s">
        <v>115</v>
      </c>
    </row>
    <row r="238" spans="1:15" ht="35.25" customHeight="1">
      <c r="B238" s="60" t="s">
        <v>116</v>
      </c>
      <c r="C238" s="98" t="s">
        <v>117</v>
      </c>
      <c r="D238" s="99"/>
      <c r="E238" s="100"/>
      <c r="F238" s="84" t="s">
        <v>8</v>
      </c>
    </row>
    <row r="239" spans="1:15" ht="15" customHeight="1">
      <c r="B239" s="61"/>
      <c r="C239" s="101"/>
      <c r="D239" s="102"/>
      <c r="E239" s="103"/>
      <c r="F239" s="62"/>
    </row>
    <row r="240" spans="1:15" ht="15" customHeight="1" thickBot="1">
      <c r="B240" s="61"/>
      <c r="C240" s="104"/>
      <c r="D240" s="105"/>
      <c r="E240" s="106"/>
      <c r="F240" s="62"/>
    </row>
    <row r="241" spans="2:8" ht="9.75" customHeight="1" thickBot="1">
      <c r="B241" s="63"/>
      <c r="C241" s="64" t="s">
        <v>11</v>
      </c>
      <c r="D241" s="65" t="s">
        <v>12</v>
      </c>
      <c r="E241" s="65" t="s">
        <v>13</v>
      </c>
      <c r="F241" s="85"/>
    </row>
    <row r="242" spans="2:8" ht="15" customHeight="1" thickBot="1">
      <c r="B242" s="66" t="s">
        <v>118</v>
      </c>
      <c r="C242" s="67">
        <f>D23</f>
        <v>46.539999999999992</v>
      </c>
      <c r="D242" s="68">
        <f>E23</f>
        <v>50.949999999999996</v>
      </c>
      <c r="E242" s="67">
        <f>F23</f>
        <v>195.08</v>
      </c>
      <c r="F242" s="67">
        <f>G23</f>
        <v>1412.8500000000001</v>
      </c>
    </row>
    <row r="243" spans="2:8" ht="16.5" thickBot="1">
      <c r="B243" s="66" t="s">
        <v>119</v>
      </c>
      <c r="C243" s="67">
        <f>D46</f>
        <v>54.490000000000009</v>
      </c>
      <c r="D243" s="67">
        <f>E46</f>
        <v>54.13000000000001</v>
      </c>
      <c r="E243" s="67">
        <f>F46</f>
        <v>227.11</v>
      </c>
      <c r="F243" s="67">
        <f>G46</f>
        <v>1645.9299999999998</v>
      </c>
    </row>
    <row r="244" spans="2:8" ht="19.5" customHeight="1" thickBot="1">
      <c r="B244" s="66" t="s">
        <v>120</v>
      </c>
      <c r="C244" s="67">
        <f>D69</f>
        <v>45.339999999999996</v>
      </c>
      <c r="D244" s="67">
        <f>E69</f>
        <v>49.32</v>
      </c>
      <c r="E244" s="67">
        <f>F69</f>
        <v>203.49</v>
      </c>
      <c r="F244" s="67">
        <f>G69</f>
        <v>1410.2399999999998</v>
      </c>
    </row>
    <row r="245" spans="2:8" ht="16.5" thickBot="1">
      <c r="B245" s="66" t="s">
        <v>121</v>
      </c>
      <c r="C245" s="67">
        <f>D91</f>
        <v>49.249999999999986</v>
      </c>
      <c r="D245" s="67">
        <f>E91</f>
        <v>51.46</v>
      </c>
      <c r="E245" s="67">
        <f>F91</f>
        <v>163.26000000000002</v>
      </c>
      <c r="F245" s="67">
        <f>G91</f>
        <v>1317.48</v>
      </c>
    </row>
    <row r="246" spans="2:8" ht="16.5" thickBot="1">
      <c r="B246" s="66" t="s">
        <v>122</v>
      </c>
      <c r="C246" s="67">
        <f>D116</f>
        <v>54.919999999999995</v>
      </c>
      <c r="D246" s="67">
        <f>E116</f>
        <v>59.45</v>
      </c>
      <c r="E246" s="67">
        <f>F116</f>
        <v>224.965</v>
      </c>
      <c r="F246" s="67">
        <f>G116</f>
        <v>1656.33</v>
      </c>
    </row>
    <row r="247" spans="2:8" ht="16.5" thickBot="1">
      <c r="B247" s="66" t="s">
        <v>123</v>
      </c>
      <c r="C247" s="67">
        <f>D138</f>
        <v>50.269999999999996</v>
      </c>
      <c r="D247" s="67">
        <f>E138</f>
        <v>44.04999999999999</v>
      </c>
      <c r="E247" s="67">
        <f>F138</f>
        <v>204.37</v>
      </c>
      <c r="F247" s="67">
        <f>G138</f>
        <v>1393.7799999999997</v>
      </c>
    </row>
    <row r="248" spans="2:8" ht="16.5" thickBot="1">
      <c r="B248" s="66" t="s">
        <v>124</v>
      </c>
      <c r="C248" s="67">
        <f>D160</f>
        <v>58.42</v>
      </c>
      <c r="D248" s="67">
        <f>E160</f>
        <v>83.04</v>
      </c>
      <c r="E248" s="67">
        <f>F160</f>
        <v>169.32</v>
      </c>
      <c r="F248" s="67">
        <f>G160</f>
        <v>1675.5299999999997</v>
      </c>
    </row>
    <row r="249" spans="2:8" ht="19.5" customHeight="1" thickBot="1">
      <c r="B249" s="66" t="s">
        <v>125</v>
      </c>
      <c r="C249" s="67">
        <f>D183</f>
        <v>50.709999999999994</v>
      </c>
      <c r="D249" s="67">
        <f>E183</f>
        <v>43.639999999999993</v>
      </c>
      <c r="E249" s="67">
        <f>F183</f>
        <v>203.47</v>
      </c>
      <c r="F249" s="67">
        <f>G183</f>
        <v>1398.35</v>
      </c>
    </row>
    <row r="250" spans="2:8" ht="16.5" thickBot="1">
      <c r="B250" s="66" t="s">
        <v>126</v>
      </c>
      <c r="C250" s="67">
        <f>D208</f>
        <v>49.529999999999994</v>
      </c>
      <c r="D250" s="67">
        <f>E208</f>
        <v>53.61999999999999</v>
      </c>
      <c r="E250" s="67">
        <f>F208</f>
        <v>192.57499999999999</v>
      </c>
      <c r="F250" s="67">
        <f>G208</f>
        <v>1448.29</v>
      </c>
    </row>
    <row r="251" spans="2:8" ht="16.5" thickBot="1">
      <c r="B251" s="66" t="s">
        <v>127</v>
      </c>
      <c r="C251" s="67">
        <f>D234</f>
        <v>68.119999999999976</v>
      </c>
      <c r="D251" s="67">
        <f>E234</f>
        <v>52.79</v>
      </c>
      <c r="E251" s="67">
        <f>F234</f>
        <v>223.87</v>
      </c>
      <c r="F251" s="67">
        <f>G234</f>
        <v>1601.77</v>
      </c>
    </row>
    <row r="252" spans="2:8" ht="15.75" customHeight="1" thickBot="1">
      <c r="B252" s="69" t="s">
        <v>128</v>
      </c>
      <c r="C252" s="70">
        <f>SUM(C242:C251)</f>
        <v>527.58999999999992</v>
      </c>
      <c r="D252" s="70">
        <f>SUM(D242:D251)</f>
        <v>542.45000000000005</v>
      </c>
      <c r="E252" s="70">
        <f>SUM(E242:E251)</f>
        <v>2007.5100000000002</v>
      </c>
      <c r="F252" s="70">
        <f>SUM(F242:F251)</f>
        <v>14960.55</v>
      </c>
    </row>
    <row r="253" spans="2:8" ht="31.5" customHeight="1" thickBot="1">
      <c r="B253" s="69" t="s">
        <v>129</v>
      </c>
      <c r="C253" s="70">
        <f>C252/G253</f>
        <v>52.758999999999993</v>
      </c>
      <c r="D253" s="70">
        <f>D252/G253</f>
        <v>54.245000000000005</v>
      </c>
      <c r="E253" s="70">
        <f>E252/G253</f>
        <v>200.75100000000003</v>
      </c>
      <c r="F253" s="70">
        <f>F252/G253</f>
        <v>1496.0549999999998</v>
      </c>
      <c r="G253" s="71">
        <v>10</v>
      </c>
      <c r="H253" s="72" t="s">
        <v>130</v>
      </c>
    </row>
    <row r="254" spans="2:8" ht="31.5" customHeight="1" thickBot="1">
      <c r="B254" s="133" t="s">
        <v>131</v>
      </c>
      <c r="C254" s="91" t="s">
        <v>132</v>
      </c>
      <c r="D254" s="91" t="s">
        <v>133</v>
      </c>
      <c r="E254" s="91" t="s">
        <v>134</v>
      </c>
      <c r="F254" s="91" t="s">
        <v>135</v>
      </c>
    </row>
    <row r="255" spans="2:8" ht="131.25" customHeight="1" thickBot="1">
      <c r="B255" s="134"/>
      <c r="C255" s="92"/>
      <c r="D255" s="93"/>
      <c r="E255" s="93"/>
      <c r="F255" s="93"/>
    </row>
    <row r="266" ht="72" customHeight="1"/>
    <row r="267" ht="96" customHeight="1"/>
  </sheetData>
  <mergeCells count="248">
    <mergeCell ref="N1:O1"/>
    <mergeCell ref="N2:O2"/>
    <mergeCell ref="L3:O3"/>
    <mergeCell ref="H3:K3"/>
    <mergeCell ref="H2:I2"/>
    <mergeCell ref="A3:A4"/>
    <mergeCell ref="B3:B4"/>
    <mergeCell ref="E1:F1"/>
    <mergeCell ref="G3:G4"/>
    <mergeCell ref="D3:F3"/>
    <mergeCell ref="C3:C4"/>
    <mergeCell ref="P23:P24"/>
    <mergeCell ref="O23:O24"/>
    <mergeCell ref="N23:N24"/>
    <mergeCell ref="L23:L24"/>
    <mergeCell ref="K23:K24"/>
    <mergeCell ref="J23:J24"/>
    <mergeCell ref="I23:I24"/>
    <mergeCell ref="H23:H24"/>
    <mergeCell ref="G23:G24"/>
    <mergeCell ref="C23:C24"/>
    <mergeCell ref="E23:E24"/>
    <mergeCell ref="D23:D24"/>
    <mergeCell ref="F23:F24"/>
    <mergeCell ref="A23:B24"/>
    <mergeCell ref="M23:M24"/>
    <mergeCell ref="M26:M27"/>
    <mergeCell ref="L26:L27"/>
    <mergeCell ref="K26:K27"/>
    <mergeCell ref="J26:J27"/>
    <mergeCell ref="H26:I27"/>
    <mergeCell ref="G26:G27"/>
    <mergeCell ref="F26:F27"/>
    <mergeCell ref="E25:F25"/>
    <mergeCell ref="D26:D27"/>
    <mergeCell ref="C26:C27"/>
    <mergeCell ref="B26:B27"/>
    <mergeCell ref="A26:A27"/>
    <mergeCell ref="N25:O25"/>
    <mergeCell ref="N26:O27"/>
    <mergeCell ref="A28:A29"/>
    <mergeCell ref="B28:B29"/>
    <mergeCell ref="G28:G29"/>
    <mergeCell ref="D28:F28"/>
    <mergeCell ref="L28:O28"/>
    <mergeCell ref="H28:K28"/>
    <mergeCell ref="C28:C29"/>
    <mergeCell ref="C46:C47"/>
    <mergeCell ref="A46:B47"/>
    <mergeCell ref="J46:J47"/>
    <mergeCell ref="K46:K47"/>
    <mergeCell ref="O46:O47"/>
    <mergeCell ref="L50:O50"/>
    <mergeCell ref="H50:K50"/>
    <mergeCell ref="D50:F50"/>
    <mergeCell ref="G50:G51"/>
    <mergeCell ref="C50:C51"/>
    <mergeCell ref="B50:B51"/>
    <mergeCell ref="A50:A51"/>
    <mergeCell ref="N46:N47"/>
    <mergeCell ref="M46:M47"/>
    <mergeCell ref="L46:L47"/>
    <mergeCell ref="I46:I47"/>
    <mergeCell ref="H46:H47"/>
    <mergeCell ref="G46:G47"/>
    <mergeCell ref="F46:F47"/>
    <mergeCell ref="E46:E47"/>
    <mergeCell ref="D46:D47"/>
    <mergeCell ref="A69:B70"/>
    <mergeCell ref="M69:M70"/>
    <mergeCell ref="L69:L70"/>
    <mergeCell ref="O69:O70"/>
    <mergeCell ref="N69:N70"/>
    <mergeCell ref="L74:O74"/>
    <mergeCell ref="H74:K74"/>
    <mergeCell ref="D74:F74"/>
    <mergeCell ref="B72:B73"/>
    <mergeCell ref="A72:A73"/>
    <mergeCell ref="B74:B75"/>
    <mergeCell ref="G74:G75"/>
    <mergeCell ref="A74:A75"/>
    <mergeCell ref="C74:C75"/>
    <mergeCell ref="K69:K70"/>
    <mergeCell ref="J69:J70"/>
    <mergeCell ref="I69:I70"/>
    <mergeCell ref="H69:H70"/>
    <mergeCell ref="G69:G70"/>
    <mergeCell ref="F69:F70"/>
    <mergeCell ref="E69:E70"/>
    <mergeCell ref="D69:D70"/>
    <mergeCell ref="C69:C70"/>
    <mergeCell ref="O91:O92"/>
    <mergeCell ref="N91:N92"/>
    <mergeCell ref="M91:M92"/>
    <mergeCell ref="L97:O97"/>
    <mergeCell ref="L91:L92"/>
    <mergeCell ref="K91:K92"/>
    <mergeCell ref="J91:J92"/>
    <mergeCell ref="I91:I92"/>
    <mergeCell ref="H91:H92"/>
    <mergeCell ref="H234:H235"/>
    <mergeCell ref="G234:G235"/>
    <mergeCell ref="F234:F235"/>
    <mergeCell ref="E234:E235"/>
    <mergeCell ref="D234:D235"/>
    <mergeCell ref="C234:C235"/>
    <mergeCell ref="A234:B235"/>
    <mergeCell ref="G91:G92"/>
    <mergeCell ref="F91:F92"/>
    <mergeCell ref="E91:E92"/>
    <mergeCell ref="D91:D92"/>
    <mergeCell ref="C91:C92"/>
    <mergeCell ref="A91:B92"/>
    <mergeCell ref="H97:K97"/>
    <mergeCell ref="G97:G98"/>
    <mergeCell ref="D97:F97"/>
    <mergeCell ref="C97:C98"/>
    <mergeCell ref="B95:B96"/>
    <mergeCell ref="A95:A96"/>
    <mergeCell ref="B97:B98"/>
    <mergeCell ref="A97:A98"/>
    <mergeCell ref="A183:B183"/>
    <mergeCell ref="A185:A186"/>
    <mergeCell ref="K189:K190"/>
    <mergeCell ref="J189:J190"/>
    <mergeCell ref="I189:I190"/>
    <mergeCell ref="H189:H190"/>
    <mergeCell ref="G189:G190"/>
    <mergeCell ref="F189:F190"/>
    <mergeCell ref="H187:K187"/>
    <mergeCell ref="G187:G188"/>
    <mergeCell ref="E189:E190"/>
    <mergeCell ref="D187:F187"/>
    <mergeCell ref="D164:F164"/>
    <mergeCell ref="F160:F161"/>
    <mergeCell ref="G160:G161"/>
    <mergeCell ref="H160:H161"/>
    <mergeCell ref="I160:I161"/>
    <mergeCell ref="A187:A188"/>
    <mergeCell ref="B185:B186"/>
    <mergeCell ref="B187:B188"/>
    <mergeCell ref="A189:A190"/>
    <mergeCell ref="B189:B190"/>
    <mergeCell ref="D189:D190"/>
    <mergeCell ref="C187:C188"/>
    <mergeCell ref="C189:C190"/>
    <mergeCell ref="O234:O235"/>
    <mergeCell ref="N234:N235"/>
    <mergeCell ref="M234:M235"/>
    <mergeCell ref="L234:L235"/>
    <mergeCell ref="K234:K235"/>
    <mergeCell ref="J234:J235"/>
    <mergeCell ref="I234:I235"/>
    <mergeCell ref="C164:C165"/>
    <mergeCell ref="C160:C161"/>
    <mergeCell ref="D160:D161"/>
    <mergeCell ref="H208:H209"/>
    <mergeCell ref="I208:I209"/>
    <mergeCell ref="J208:J209"/>
    <mergeCell ref="K208:K209"/>
    <mergeCell ref="L208:L209"/>
    <mergeCell ref="M208:M209"/>
    <mergeCell ref="N208:N209"/>
    <mergeCell ref="L213:O213"/>
    <mergeCell ref="H213:K213"/>
    <mergeCell ref="G213:G214"/>
    <mergeCell ref="O208:O209"/>
    <mergeCell ref="D213:F213"/>
    <mergeCell ref="J160:J161"/>
    <mergeCell ref="K160:K161"/>
    <mergeCell ref="H121:K121"/>
    <mergeCell ref="K116:K117"/>
    <mergeCell ref="J116:J117"/>
    <mergeCell ref="I116:I117"/>
    <mergeCell ref="H116:H117"/>
    <mergeCell ref="G116:G117"/>
    <mergeCell ref="F116:F117"/>
    <mergeCell ref="E116:E117"/>
    <mergeCell ref="C142:C143"/>
    <mergeCell ref="K138:K139"/>
    <mergeCell ref="J138:J139"/>
    <mergeCell ref="H142:K142"/>
    <mergeCell ref="I138:I139"/>
    <mergeCell ref="H138:H139"/>
    <mergeCell ref="G138:G139"/>
    <mergeCell ref="G142:G143"/>
    <mergeCell ref="F138:F139"/>
    <mergeCell ref="D142:F142"/>
    <mergeCell ref="G208:G209"/>
    <mergeCell ref="O116:O117"/>
    <mergeCell ref="L121:O121"/>
    <mergeCell ref="L138:L139"/>
    <mergeCell ref="M138:M139"/>
    <mergeCell ref="O138:O139"/>
    <mergeCell ref="N138:N139"/>
    <mergeCell ref="L142:O142"/>
    <mergeCell ref="N160:N161"/>
    <mergeCell ref="M160:M161"/>
    <mergeCell ref="O160:O161"/>
    <mergeCell ref="L116:L117"/>
    <mergeCell ref="M116:M117"/>
    <mergeCell ref="N116:N117"/>
    <mergeCell ref="G164:G165"/>
    <mergeCell ref="H164:K164"/>
    <mergeCell ref="O189:O190"/>
    <mergeCell ref="L187:O187"/>
    <mergeCell ref="L160:L161"/>
    <mergeCell ref="L164:O164"/>
    <mergeCell ref="N189:N190"/>
    <mergeCell ref="M189:M190"/>
    <mergeCell ref="L189:L190"/>
    <mergeCell ref="G121:G122"/>
    <mergeCell ref="D116:D117"/>
    <mergeCell ref="C116:C117"/>
    <mergeCell ref="A116:B117"/>
    <mergeCell ref="A208:B209"/>
    <mergeCell ref="C208:C209"/>
    <mergeCell ref="D208:D209"/>
    <mergeCell ref="E208:E209"/>
    <mergeCell ref="F208:F209"/>
    <mergeCell ref="A142:A143"/>
    <mergeCell ref="E138:E139"/>
    <mergeCell ref="B142:B143"/>
    <mergeCell ref="D138:D139"/>
    <mergeCell ref="C138:C139"/>
    <mergeCell ref="A138:B139"/>
    <mergeCell ref="A119:A120"/>
    <mergeCell ref="A121:A122"/>
    <mergeCell ref="B119:B120"/>
    <mergeCell ref="B121:B122"/>
    <mergeCell ref="C121:C122"/>
    <mergeCell ref="D121:F121"/>
    <mergeCell ref="A160:B161"/>
    <mergeCell ref="A164:A165"/>
    <mergeCell ref="B164:B165"/>
    <mergeCell ref="E160:E161"/>
    <mergeCell ref="C254:C255"/>
    <mergeCell ref="D254:D255"/>
    <mergeCell ref="E254:E255"/>
    <mergeCell ref="F254:F255"/>
    <mergeCell ref="A211:A212"/>
    <mergeCell ref="B211:B212"/>
    <mergeCell ref="A213:A214"/>
    <mergeCell ref="B213:B214"/>
    <mergeCell ref="C213:C214"/>
    <mergeCell ref="C238:E240"/>
    <mergeCell ref="B237:F237"/>
    <mergeCell ref="B254:B255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Тихоновна</dc:creator>
  <cp:lastModifiedBy>Татьяна Тихоновна</cp:lastModifiedBy>
  <dcterms:created xsi:type="dcterms:W3CDTF">2023-06-06T11:22:38Z</dcterms:created>
  <dcterms:modified xsi:type="dcterms:W3CDTF">2023-06-06T11:22:38Z</dcterms:modified>
</cp:coreProperties>
</file>