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2015" tabRatio="771" firstSheet="1" activeTab="1"/>
  </bookViews>
  <sheets>
    <sheet name="Лист1" sheetId="1" state="hidden" r:id="rId1"/>
    <sheet name="Титульный" sheetId="2" r:id="rId2"/>
    <sheet name="Поступление 2017" sheetId="3" r:id="rId3"/>
    <sheet name="Выплаты" sheetId="4" r:id="rId4"/>
    <sheet name="Табл3" sheetId="5" r:id="rId5"/>
    <sheet name="расчеты" sheetId="6" r:id="rId6"/>
    <sheet name="Поступление 2019" sheetId="7" r:id="rId7"/>
    <sheet name="Поступление 2020" sheetId="8" r:id="rId8"/>
    <sheet name="Отчет о совместимости" sheetId="9" r:id="rId9"/>
  </sheets>
  <definedNames/>
  <calcPr fullCalcOnLoad="1"/>
</workbook>
</file>

<file path=xl/comments6.xml><?xml version="1.0" encoding="utf-8"?>
<comments xmlns="http://schemas.openxmlformats.org/spreadsheetml/2006/main">
  <authors>
    <author>пк2</author>
  </authors>
  <commentList>
    <comment ref="F28" authorId="0">
      <text>
        <r>
          <rPr>
            <b/>
            <sz val="9"/>
            <rFont val="Tahoma"/>
            <family val="2"/>
          </rPr>
          <t>пк2:</t>
        </r>
        <r>
          <rPr>
            <sz val="9"/>
            <rFont val="Tahoma"/>
            <family val="2"/>
          </rPr>
          <t xml:space="preserve">
МРОТ 7500,00</t>
        </r>
      </text>
    </comment>
  </commentList>
</comments>
</file>

<file path=xl/sharedStrings.xml><?xml version="1.0" encoding="utf-8"?>
<sst xmlns="http://schemas.openxmlformats.org/spreadsheetml/2006/main" count="1454" uniqueCount="524">
  <si>
    <t>Наименование показателя</t>
  </si>
  <si>
    <t>в том числе:</t>
  </si>
  <si>
    <t>из них:</t>
  </si>
  <si>
    <t>Таблица 2</t>
  </si>
  <si>
    <t>Показатели по поступлениям и выплатам учреждения</t>
  </si>
  <si>
    <t>(очередной финансовый год или соответствующий год</t>
  </si>
  <si>
    <t>планового периода &lt;*&gt;)</t>
  </si>
  <si>
    <t>--------------------------------</t>
  </si>
  <si>
    <t>&lt;*&gt; При составлении Плана финансово-хозяйственной деятельности на очередной финансовый год и на плановый период таблица 2 оформляется раздельно на каждый год: очередной финансовый год и первый и второй годы планового периода.</t>
  </si>
  <si>
    <t>Код строки</t>
  </si>
  <si>
    <t>Код по бюджетной классификации Российской Федерации (код субсидии)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</si>
  <si>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</si>
  <si>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</si>
  <si>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муниципального задания</t>
  </si>
  <si>
    <t>Субсидии на иные цели (в соответствии с абзацем вторым пункта 1 статьи 78.1 Бюджетного кодекса Российской Федерации)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</si>
  <si>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</si>
  <si>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</si>
  <si>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</si>
  <si>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</si>
  <si>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операций с активами</t>
  </si>
  <si>
    <t>Выплаты по расходам, всего:</t>
  </si>
  <si>
    <t>оплата труда и начисления на выплаты по оплате труда</t>
  </si>
  <si>
    <t>расходы на закупку товаров, работ, услуг, всего</t>
  </si>
  <si>
    <t>Остаток средств на начало года</t>
  </si>
  <si>
    <t>Таблица 2.1</t>
  </si>
  <si>
    <t>Показатели выплат по расходам на закупку товаров,</t>
  </si>
  <si>
    <t>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</si>
  <si>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</si>
  <si>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</si>
  <si>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</si>
  <si>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том числе</t>
  </si>
  <si>
    <t>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</si>
  <si>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</si>
  <si>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</si>
  <si>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</si>
  <si>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</si>
  <si>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услуг, всего: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</si>
  <si>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</si>
  <si>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</si>
  <si>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Таблица 3</t>
  </si>
  <si>
    <t>Справочная информация</t>
  </si>
  <si>
    <t>Сумма</t>
  </si>
  <si>
    <t>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</si>
  <si>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</si>
  <si>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</si>
  <si>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</si>
  <si>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4. Показатели экономической и социальной эффективности деятельности учреждения</t>
  </si>
  <si>
    <t>Единица измерения</t>
  </si>
  <si>
    <t>в том числе по кварталам</t>
  </si>
  <si>
    <t>I</t>
  </si>
  <si>
    <t>II</t>
  </si>
  <si>
    <t>III</t>
  </si>
  <si>
    <t>IV</t>
  </si>
  <si>
    <t>Среднесписочная численность</t>
  </si>
  <si>
    <t>чел.</t>
  </si>
  <si>
    <t>Средняя заработная плата сотрудников</t>
  </si>
  <si>
    <t>руб.</t>
  </si>
  <si>
    <t>тыс. руб.</t>
  </si>
  <si>
    <t>Количество потребителей, пользующихся услугами учреждения на бесплатной основе</t>
  </si>
  <si>
    <t>ед.</t>
  </si>
  <si>
    <t>Количество потребителей, пользующихся услугами учреждения на платной основе</t>
  </si>
  <si>
    <t>Приложение на _________ листах.</t>
  </si>
  <si>
    <t xml:space="preserve">                                                   (подпись)   (расшифровка подписи)</t>
  </si>
  <si>
    <t xml:space="preserve">                         (подпись)    (расшифровка подписи)</t>
  </si>
  <si>
    <t>Приложение N 5</t>
  </si>
  <si>
    <t>к Порядку составления и утверждения плана</t>
  </si>
  <si>
    <t>финансово-хозяйственной деятельности</t>
  </si>
  <si>
    <t>муниципальных бюджетных и автономных</t>
  </si>
  <si>
    <t>учреждений города Твери</t>
  </si>
  <si>
    <t>Код видов расходов _________________________________________</t>
  </si>
  <si>
    <t>Источник финансового обеспечения ___________________________</t>
  </si>
  <si>
    <t>1.1. Расчеты (обоснования) расходов на оплату труда</t>
  </si>
  <si>
    <t>N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</si>
  <si>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</si>
  <si>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</si>
  <si>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</si>
  <si>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</si>
  <si>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</si>
  <si>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</si>
  <si>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</si>
  <si>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</si>
  <si>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</si>
  <si>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</t>
  </si>
  <si>
    <t>Наименование расходов</t>
  </si>
  <si>
    <t>Сумма, руб.</t>
  </si>
  <si>
    <t>1.1.</t>
  </si>
  <si>
    <t>1.2.</t>
  </si>
  <si>
    <t>1.3.</t>
  </si>
  <si>
    <t>2.1.</t>
  </si>
  <si>
    <t>2.2.</t>
  </si>
  <si>
    <t>2.3.</t>
  </si>
  <si>
    <t>1.3. Расчеты (обоснования) выплат персоналу</t>
  </si>
  <si>
    <t>(по уходу за ребенком)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</si>
  <si>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</si>
  <si>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</si>
  <si>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</si>
  <si>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1.4. Расчеты (обоснования) страховых взносов на обязательное</t>
  </si>
  <si>
    <t>страхование в Пенсионный фонд Российской Федерации, в Фонд</t>
  </si>
  <si>
    <t>социального страхования Российской Федерации, в Федеральный</t>
  </si>
  <si>
    <t>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</si>
  <si>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</si>
  <si>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</si>
  <si>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</si>
  <si>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</si>
  <si>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</si>
  <si>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</si>
  <si>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</si>
  <si>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</si>
  <si>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</si>
  <si>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</si>
  <si>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</si>
  <si>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</si>
  <si>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 _% &lt;*&gt;</t>
  </si>
  <si>
    <t>2.5.</t>
  </si>
  <si>
    <t>Страховые взносы в Федеральный фонд обязательного медицинского страхования, всего (по ставке 5,1%)</t>
  </si>
  <si>
    <t>&lt;*&gt; Указываются страховые тарифы, дифференцированные по классам профессионального риска, установленные Федеральным законом от 22.12.2005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</si>
  <si>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2. Расчеты (обоснования) расходов на социальные</t>
  </si>
  <si>
    <t>и иные выплаты населению (строка 220)</t>
  </si>
  <si>
    <t>Размер одной выплаты, руб.</t>
  </si>
  <si>
    <t>Количество выплат в год</t>
  </si>
  <si>
    <t>Общая сумма выплат, руб.</t>
  </si>
  <si>
    <t>3. Расчеты (обоснования) расходов на уплату налогов, сборов</t>
  </si>
  <si>
    <t>и иных платежей (строка 230)</t>
  </si>
  <si>
    <t>3.1. Расчет (обоснование) расходов на оплату</t>
  </si>
  <si>
    <t>налога на имущество</t>
  </si>
  <si>
    <t>Налоговая база, руб.</t>
  </si>
  <si>
    <t>Ставка налога, %</t>
  </si>
  <si>
    <t>Сумма исчисленного налога, подлежащего уплате, руб.</t>
  </si>
  <si>
    <t>Налог на имущество, всего</t>
  </si>
  <si>
    <t>в том числе по группам: недвижимое имущество</t>
  </si>
  <si>
    <t>из них: переданное в аренду</t>
  </si>
  <si>
    <t>движимое имущество</t>
  </si>
  <si>
    <t>3.2. Расчет (обоснование) расходов на оплату</t>
  </si>
  <si>
    <t>земельного налога</t>
  </si>
  <si>
    <t>Кадастровая стоимость земельного участка</t>
  </si>
  <si>
    <t>Земельный налог, всего</t>
  </si>
  <si>
    <t>в том числе по участкам</t>
  </si>
  <si>
    <t>3.3. Расчет (обоснование) расходов на оплату</t>
  </si>
  <si>
    <t>прочих налогов и сборов</t>
  </si>
  <si>
    <t>Всего, руб.</t>
  </si>
  <si>
    <t>Транспортный налог</t>
  </si>
  <si>
    <t>в том числе по транспортным средствам</t>
  </si>
  <si>
    <t>Водный налог</t>
  </si>
  <si>
    <t>в том числе по объектам</t>
  </si>
  <si>
    <t>Иные расходы</t>
  </si>
  <si>
    <t>4. Расчет (обоснование) расходов на безвозмездные</t>
  </si>
  <si>
    <t>перечисления организациям (строка 240)</t>
  </si>
  <si>
    <t>5. Расчет (обоснование) прочих расходов (кроме расходов</t>
  </si>
  <si>
    <t>на закупку товаров, работ, услуг) (строка 250)</t>
  </si>
  <si>
    <t>Выплата контингенту (учащимся, воспитанникам и т.п.) учреждения</t>
  </si>
  <si>
    <t>Иные показатели</t>
  </si>
  <si>
    <t>6. Расчет (обоснование) расходов на закупку товаров, работ,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</si>
  <si>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</si>
  <si>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</si>
  <si>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</si>
  <si>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</si>
  <si>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Абонентская плата за номер</t>
  </si>
  <si>
    <t>Повременная оплата междугородных, международных и местных телефонных соединений</t>
  </si>
  <si>
    <t>6.3. Расчет (обоснование) расходов на оплату</t>
  </si>
  <si>
    <t>коммунальных услуг</t>
  </si>
  <si>
    <t>Размер потребления ресурсов</t>
  </si>
  <si>
    <t>Тариф (с учетом НДС), руб.</t>
  </si>
  <si>
    <t>Индексация, %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</si>
  <si>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</si>
  <si>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</si>
  <si>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</si>
  <si>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</si>
  <si>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</si>
  <si>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6.4. Расчет (обоснование) расходов на оплату</t>
  </si>
  <si>
    <t>аренды имущества</t>
  </si>
  <si>
    <t>Количество</t>
  </si>
  <si>
    <t>Ставка арендной платы</t>
  </si>
  <si>
    <t>Стоимость с учетом НДС, руб.</t>
  </si>
  <si>
    <t>Аренда недвижимого имущества, в том числе по объектам</t>
  </si>
  <si>
    <t>Аренда движимого имущества, в том числе по объектам</t>
  </si>
  <si>
    <t>6.5. Расчет (обоснование) расходов на оплату работ,</t>
  </si>
  <si>
    <t>Объект</t>
  </si>
  <si>
    <t>Количество работ (услуг)</t>
  </si>
  <si>
    <t>Стоимость работ (услуг), руб.</t>
  </si>
  <si>
    <t>Содержание объектов недвижимого имущества в чистоте, в том числе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</si>
  <si>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</si>
  <si>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</si>
  <si>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газация</t>
  </si>
  <si>
    <t>санитарно-гигиеническое обслуживание, мойка и чистка помещений, окон, натирка полов</t>
  </si>
  <si>
    <t>иные расходы</t>
  </si>
  <si>
    <t>Содержание объектов движимого имущества в чистоте, в том числе</t>
  </si>
  <si>
    <t>мойка и чистка (химчистка) имущества (транспорта и т.д.)</t>
  </si>
  <si>
    <t>прачечные услуги</t>
  </si>
  <si>
    <t>поддержание технико-экономических и эксплуатационных показателей объектов имущества</t>
  </si>
  <si>
    <t>Противопожарные мероприятия, связанные с содержанием имущества, в том числе</t>
  </si>
  <si>
    <t>6.6. Расчет (обоснование) расходов на оплату прочих работ,</t>
  </si>
  <si>
    <t>услуг</t>
  </si>
  <si>
    <t>Количество договоров</t>
  </si>
  <si>
    <t>Стоимость услуги, руб.</t>
  </si>
  <si>
    <t>Оплата услуг на страхование гражданской ответственности владельцев транспортных средств, в том числе по объектам:</t>
  </si>
  <si>
    <t>Оплата услуг вневедомственной, пожарной охраны, всего, в том числе по объектам:</t>
  </si>
  <si>
    <t>Оплата информационно-вычислительных и информационно-правовых услуг, в том числе</t>
  </si>
  <si>
    <t>приобретение (обновление) программного обеспечения</t>
  </si>
  <si>
    <t>6.7. Расчет (обоснование) расходов на приобретение</t>
  </si>
  <si>
    <t>основных средств</t>
  </si>
  <si>
    <t>Средняя стоимость, руб.</t>
  </si>
  <si>
    <t>Приобретение основных средств</t>
  </si>
  <si>
    <t>в том числе по группам объектов</t>
  </si>
  <si>
    <t>6.8. Расчет (обоснование) расходов на приобретение</t>
  </si>
  <si>
    <t>материальных запасов</t>
  </si>
  <si>
    <t>Цена за единицу, руб.</t>
  </si>
  <si>
    <t>Приобретение материалов,</t>
  </si>
  <si>
    <t>в том числе по группам материалов</t>
  </si>
  <si>
    <r>
      <t>Фонд оплаты труда (</t>
    </r>
    <r>
      <rPr>
        <sz val="11"/>
        <color indexed="12"/>
        <rFont val="Times New Roman"/>
        <family val="1"/>
      </rPr>
      <t>КОСГУ 211</t>
    </r>
    <r>
      <rPr>
        <sz val="11"/>
        <rFont val="Times New Roman"/>
        <family val="1"/>
      </rPr>
      <t xml:space="preserve">, </t>
    </r>
    <r>
      <rPr>
        <sz val="11"/>
        <color indexed="12"/>
        <rFont val="Times New Roman"/>
        <family val="1"/>
      </rPr>
      <t>212</t>
    </r>
    <r>
      <rPr>
        <sz val="11"/>
        <rFont val="Times New Roman"/>
        <family val="1"/>
      </rPr>
      <t>)</t>
    </r>
  </si>
  <si>
    <r>
      <t>(</t>
    </r>
    <r>
      <rPr>
        <sz val="11"/>
        <color indexed="12"/>
        <rFont val="Times New Roman"/>
        <family val="1"/>
      </rPr>
      <t>гр. 3</t>
    </r>
    <r>
      <rPr>
        <sz val="11"/>
        <rFont val="Times New Roman"/>
        <family val="1"/>
      </rPr>
      <t xml:space="preserve"> x </t>
    </r>
    <r>
      <rPr>
        <sz val="11"/>
        <color indexed="12"/>
        <rFont val="Times New Roman"/>
        <family val="1"/>
      </rPr>
      <t>гр. 4</t>
    </r>
    <r>
      <rPr>
        <sz val="11"/>
        <rFont val="Times New Roman"/>
        <family val="1"/>
      </rPr>
      <t xml:space="preserve"> x (1 + </t>
    </r>
    <r>
      <rPr>
        <sz val="11"/>
        <color indexed="12"/>
        <rFont val="Times New Roman"/>
        <family val="1"/>
      </rPr>
      <t>гр. 8</t>
    </r>
    <r>
      <rPr>
        <sz val="11"/>
        <rFont val="Times New Roman"/>
        <family val="1"/>
      </rPr>
      <t xml:space="preserve"> / 100) x </t>
    </r>
    <r>
      <rPr>
        <sz val="11"/>
        <color indexed="12"/>
        <rFont val="Times New Roman"/>
        <family val="1"/>
      </rPr>
      <t>гр. 9</t>
    </r>
    <r>
      <rPr>
        <sz val="11"/>
        <rFont val="Times New Roman"/>
        <family val="1"/>
      </rPr>
      <t xml:space="preserve"> x 12)</t>
    </r>
  </si>
  <si>
    <r>
      <t>(</t>
    </r>
    <r>
      <rPr>
        <sz val="11"/>
        <color indexed="12"/>
        <rFont val="Times New Roman"/>
        <family val="1"/>
      </rPr>
      <t>гр. 3</t>
    </r>
    <r>
      <rPr>
        <sz val="11"/>
        <rFont val="Times New Roman"/>
        <family val="1"/>
      </rPr>
      <t xml:space="preserve"> x </t>
    </r>
    <r>
      <rPr>
        <sz val="11"/>
        <color indexed="12"/>
        <rFont val="Times New Roman"/>
        <family val="1"/>
      </rPr>
      <t>гр. 4</t>
    </r>
    <r>
      <rPr>
        <sz val="11"/>
        <rFont val="Times New Roman"/>
        <family val="1"/>
      </rPr>
      <t xml:space="preserve"> x </t>
    </r>
    <r>
      <rPr>
        <sz val="11"/>
        <color indexed="12"/>
        <rFont val="Times New Roman"/>
        <family val="1"/>
      </rPr>
      <t>гр. 5</t>
    </r>
    <r>
      <rPr>
        <sz val="11"/>
        <rFont val="Times New Roman"/>
        <family val="1"/>
      </rPr>
      <t>)</t>
    </r>
  </si>
  <si>
    <r>
      <t>(</t>
    </r>
    <r>
      <rPr>
        <sz val="11"/>
        <color indexed="12"/>
        <rFont val="Times New Roman"/>
        <family val="1"/>
      </rPr>
      <t>гр. 3</t>
    </r>
    <r>
      <rPr>
        <sz val="11"/>
        <rFont val="Times New Roman"/>
        <family val="1"/>
      </rPr>
      <t xml:space="preserve"> x </t>
    </r>
    <r>
      <rPr>
        <sz val="11"/>
        <color indexed="12"/>
        <rFont val="Times New Roman"/>
        <family val="1"/>
      </rPr>
      <t>гр. 4</t>
    </r>
    <r>
      <rPr>
        <sz val="11"/>
        <rFont val="Times New Roman"/>
        <family val="1"/>
      </rPr>
      <t>)</t>
    </r>
  </si>
  <si>
    <r>
      <t>(</t>
    </r>
    <r>
      <rPr>
        <sz val="11"/>
        <color indexed="12"/>
        <rFont val="Times New Roman"/>
        <family val="1"/>
      </rPr>
      <t>гр. 3</t>
    </r>
    <r>
      <rPr>
        <sz val="11"/>
        <rFont val="Times New Roman"/>
        <family val="1"/>
      </rPr>
      <t xml:space="preserve"> x </t>
    </r>
    <r>
      <rPr>
        <sz val="11"/>
        <color indexed="12"/>
        <rFont val="Times New Roman"/>
        <family val="1"/>
      </rPr>
      <t>гр. 4</t>
    </r>
    <r>
      <rPr>
        <sz val="11"/>
        <rFont val="Times New Roman"/>
        <family val="1"/>
      </rPr>
      <t xml:space="preserve"> / 100)</t>
    </r>
  </si>
  <si>
    <r>
      <t>(</t>
    </r>
    <r>
      <rPr>
        <sz val="11"/>
        <color indexed="12"/>
        <rFont val="Times New Roman"/>
        <family val="1"/>
      </rPr>
      <t>гр. 3</t>
    </r>
    <r>
      <rPr>
        <sz val="11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>x гр. 4</t>
    </r>
    <r>
      <rPr>
        <sz val="11"/>
        <rFont val="Times New Roman"/>
        <family val="1"/>
      </rPr>
      <t>)</t>
    </r>
  </si>
  <si>
    <r>
      <t>(</t>
    </r>
    <r>
      <rPr>
        <sz val="11"/>
        <color indexed="12"/>
        <rFont val="Times New Roman"/>
        <family val="1"/>
      </rPr>
      <t>гр. 2</t>
    </r>
    <r>
      <rPr>
        <sz val="11"/>
        <rFont val="Times New Roman"/>
        <family val="1"/>
      </rPr>
      <t xml:space="preserve"> x </t>
    </r>
    <r>
      <rPr>
        <sz val="11"/>
        <color indexed="12"/>
        <rFont val="Times New Roman"/>
        <family val="1"/>
      </rPr>
      <t>гр. 3</t>
    </r>
    <r>
      <rPr>
        <sz val="11"/>
        <rFont val="Times New Roman"/>
        <family val="1"/>
      </rPr>
      <t>)</t>
    </r>
  </si>
  <si>
    <r>
      <t>(</t>
    </r>
    <r>
      <rPr>
        <sz val="11"/>
        <color indexed="12"/>
        <rFont val="Times New Roman"/>
        <family val="1"/>
      </rPr>
      <t>гр. 4</t>
    </r>
    <r>
      <rPr>
        <sz val="11"/>
        <rFont val="Times New Roman"/>
        <family val="1"/>
      </rPr>
      <t xml:space="preserve"> x </t>
    </r>
    <r>
      <rPr>
        <sz val="11"/>
        <color indexed="12"/>
        <rFont val="Times New Roman"/>
        <family val="1"/>
      </rPr>
      <t>гр. 5</t>
    </r>
    <r>
      <rPr>
        <sz val="11"/>
        <rFont val="Times New Roman"/>
        <family val="1"/>
      </rPr>
      <t>)</t>
    </r>
  </si>
  <si>
    <t>Собственные средства бюджета города</t>
  </si>
  <si>
    <t>011.04.0003</t>
  </si>
  <si>
    <t>011.60.0000</t>
  </si>
  <si>
    <t xml:space="preserve">   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</si>
  <si>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</si>
  <si>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                                                                 к  Порядку составления  и  утверждения    плана     финансово-</t>
  </si>
  <si>
    <t xml:space="preserve">                                                                               хозяйственной деятельности  муниципальных бюджетных</t>
  </si>
  <si>
    <t xml:space="preserve">                                 (полное и краткое наименование муниципального учреждения)</t>
  </si>
  <si>
    <t xml:space="preserve">                          Управление образования администрации г.Твери</t>
  </si>
  <si>
    <t xml:space="preserve">                                 (наименование органа,выполняющего функции и полномочия учредителя)</t>
  </si>
  <si>
    <t>( на последнюю отчетную дату)</t>
  </si>
  <si>
    <t>НАИМЕНОВАНИЕ ПОКАЗАТЕЛЯ</t>
  </si>
  <si>
    <t>особо ценное движимое  имущество, всего</t>
  </si>
  <si>
    <t>иные финансовые инструменты</t>
  </si>
  <si>
    <t xml:space="preserve">дебиторская задолженность по доходам                                                                                                                        </t>
  </si>
  <si>
    <t xml:space="preserve">дебиторская задолженность по расходам  </t>
  </si>
  <si>
    <t xml:space="preserve">кредиторская задолженность     </t>
  </si>
  <si>
    <t>"Утверждаю"</t>
  </si>
  <si>
    <t>Начальник</t>
  </si>
  <si>
    <t>(наименование отраслевого (функционального) органа,</t>
  </si>
  <si>
    <t>выполняющего функции и полномочия учредителя)</t>
  </si>
  <si>
    <t xml:space="preserve">_____________                             Афонина Н.А.               </t>
  </si>
  <si>
    <t>(подпись)                         (расшифровка подписи)</t>
  </si>
  <si>
    <t>"___" ____________ 201__г.</t>
  </si>
  <si>
    <t>Код по реестру участников бюджетного процесса, а также юридических лиц, не являющихся участниками бюджетного процесса</t>
  </si>
  <si>
    <t>Единицы измерения</t>
  </si>
  <si>
    <t xml:space="preserve">КПП </t>
  </si>
  <si>
    <t xml:space="preserve">ИНН </t>
  </si>
  <si>
    <t>№ п/п</t>
  </si>
  <si>
    <t>Нефинансовые активы, всего</t>
  </si>
  <si>
    <t>из них:
недвижимое имущество, всего</t>
  </si>
  <si>
    <t>в том числе:
остаточная стоимость</t>
  </si>
  <si>
    <t xml:space="preserve">в том числе:
остаточная стоимость </t>
  </si>
  <si>
    <t>Финансовые активы, всего</t>
  </si>
  <si>
    <t>в том числе:
денежные средства учереждения на счетах</t>
  </si>
  <si>
    <t>в том числе:
денежные средства учереждения, размещенные на депозиты в кредитной организации</t>
  </si>
  <si>
    <t>из них:
денежные средства учреждения</t>
  </si>
  <si>
    <t>Обязательства  всего,</t>
  </si>
  <si>
    <t>из них:
долговые обязательства</t>
  </si>
  <si>
    <t xml:space="preserve">в том числе:
просроченная  кредиторская задолженность                                                                                                                                                  </t>
  </si>
  <si>
    <t xml:space="preserve">Руководитель учреждения ___________  </t>
  </si>
  <si>
    <t xml:space="preserve">Исполнитель ___________  </t>
  </si>
  <si>
    <t>Код видов расходов</t>
  </si>
  <si>
    <t xml:space="preserve">Источник финансового обеспечения </t>
  </si>
  <si>
    <t>Фонд оплаты труда учреждений (КВР 111)</t>
  </si>
  <si>
    <t>Директор</t>
  </si>
  <si>
    <t>Заместитель директора по учебно-воспитательной работе</t>
  </si>
  <si>
    <t>Заместитель директора по административно-хозяйственной части</t>
  </si>
  <si>
    <t>Главный бухгалтер</t>
  </si>
  <si>
    <t>Лаборант</t>
  </si>
  <si>
    <t>Старший вожатый</t>
  </si>
  <si>
    <t>Социальный педагог</t>
  </si>
  <si>
    <t>Педагог дополнительного образования</t>
  </si>
  <si>
    <t>Педагог - психолог</t>
  </si>
  <si>
    <t>Преподаватель - организатор основ безопасности жизнедеятельности</t>
  </si>
  <si>
    <t>Учитель - логопед</t>
  </si>
  <si>
    <t>Учитель</t>
  </si>
  <si>
    <t>Учитель (начальных классов)</t>
  </si>
  <si>
    <t>Дворник</t>
  </si>
  <si>
    <t>Гардеробщик</t>
  </si>
  <si>
    <t>Сторож</t>
  </si>
  <si>
    <t>Уборщик производственных и служебных помещений</t>
  </si>
  <si>
    <t>Рабочий по комплексному обслуживанию и ремонту зданий</t>
  </si>
  <si>
    <t>Код субсидии</t>
  </si>
  <si>
    <t>011.02.0001 (школа)</t>
  </si>
  <si>
    <t>011.01.0001 (дошкольное отделение)</t>
  </si>
  <si>
    <t>Музыкальный руководитель</t>
  </si>
  <si>
    <t>Инструктор по физической культуре</t>
  </si>
  <si>
    <t>Воспитатель</t>
  </si>
  <si>
    <t>Старший воспитатель</t>
  </si>
  <si>
    <t>Помощник воспитателя</t>
  </si>
  <si>
    <t>Заведующий хозяйством</t>
  </si>
  <si>
    <t>Кастелянша</t>
  </si>
  <si>
    <t>Рабочий по стирке и ремонту спец.одежды</t>
  </si>
  <si>
    <t>Иные выплаты персоналу учреждений, за исключением фонда оплаты труда (КВР 112)</t>
  </si>
  <si>
    <t>Пособие по уходу ха ребенком до 3-х лет</t>
  </si>
  <si>
    <t>Взносы по обязательному социальному страхованию на выплаты по оплате труда работников и иные выплаты работникам учреждений (КВР 119)</t>
  </si>
  <si>
    <t xml:space="preserve">Городские средства </t>
  </si>
  <si>
    <t>Прочая закупка товаров, работ и услуг для обеспечения государственных (муниципальных) нужд (КВР 244)</t>
  </si>
  <si>
    <t>011.02.0003 (школа)</t>
  </si>
  <si>
    <t>011.01.0003 (дошкольное отделение)</t>
  </si>
  <si>
    <t>011.02.0002 (школа), 011.01.0002 (дошкольное отделение)</t>
  </si>
  <si>
    <t>школа</t>
  </si>
  <si>
    <t>дошкольное отделение</t>
  </si>
  <si>
    <t>011.02.0003 (школа), 011.01.0003 (дошкольное отделение)</t>
  </si>
  <si>
    <t>Обслуживание АПС</t>
  </si>
  <si>
    <t>Стрелец</t>
  </si>
  <si>
    <t>учебники (школа)</t>
  </si>
  <si>
    <t>канц.товары</t>
  </si>
  <si>
    <t>картриджы для систем водоочистной</t>
  </si>
  <si>
    <t>шт</t>
  </si>
  <si>
    <t xml:space="preserve">011.04.0003 </t>
  </si>
  <si>
    <t xml:space="preserve">011.17.0000 </t>
  </si>
  <si>
    <t>питание 1-4 кл</t>
  </si>
  <si>
    <t>питание м/об</t>
  </si>
  <si>
    <t>Заместитель директора по воспитательной работе</t>
  </si>
  <si>
    <t>Заместитель директора по безопасности</t>
  </si>
  <si>
    <t>Библиотекарь 1 категории</t>
  </si>
  <si>
    <t>Секретарь учебной части</t>
  </si>
  <si>
    <t>Ведущий экономист</t>
  </si>
  <si>
    <t>Бухгалтер 1 категории</t>
  </si>
  <si>
    <t>Делопроизводитель</t>
  </si>
  <si>
    <t>Программист 1 категории</t>
  </si>
  <si>
    <t>Электроник 1 категории</t>
  </si>
  <si>
    <t>Педагог-библиотекарь</t>
  </si>
  <si>
    <t>Вахтер</t>
  </si>
  <si>
    <t>Педагог-психолог</t>
  </si>
  <si>
    <r>
      <t xml:space="preserve">услуг по содержанию имущества  </t>
    </r>
    <r>
      <rPr>
        <b/>
        <sz val="11"/>
        <rFont val="Times New Roman"/>
        <family val="1"/>
      </rPr>
      <t>(строка 260)</t>
    </r>
  </si>
  <si>
    <t xml:space="preserve">устранение неисправностей (восстановление работоспособности) объектов имущества </t>
  </si>
  <si>
    <t>Ремонт (текущий и капитальный) имущества</t>
  </si>
  <si>
    <t>Замер сопротивления</t>
  </si>
  <si>
    <t>1.1</t>
  </si>
  <si>
    <t>1.2</t>
  </si>
  <si>
    <t>2.1</t>
  </si>
  <si>
    <t>2.2</t>
  </si>
  <si>
    <t>иные расходы, в том числе</t>
  </si>
  <si>
    <t>Обслуживание водоочистной системы</t>
  </si>
  <si>
    <t>Обслуживание средств охраны</t>
  </si>
  <si>
    <t>Обслуживание по приему и водоотведению сточных вод</t>
  </si>
  <si>
    <t>Обслуживание теплоузлов</t>
  </si>
  <si>
    <t>Обслуживание счетчиков теплоузлов</t>
  </si>
  <si>
    <t>Гидропромывка отопительной системы</t>
  </si>
  <si>
    <t>Услуги по обслуживанию кабельных линий</t>
  </si>
  <si>
    <t>основная школа, начальная школа, мастерские
дош/отд</t>
  </si>
  <si>
    <t>основная школа, нач. школа, мастерские,
дош/отд</t>
  </si>
  <si>
    <t>Код субсидии на иные цели</t>
  </si>
  <si>
    <t>обслуживание программного обеспечения УРМ</t>
  </si>
  <si>
    <t>обслуживание программного обеспечения Смета</t>
  </si>
  <si>
    <t>услуги вневедомственной охраны</t>
  </si>
  <si>
    <t>медицинский осмотр</t>
  </si>
  <si>
    <t>санминимум</t>
  </si>
  <si>
    <t>организация питания в ДОУ</t>
  </si>
  <si>
    <t>классные журналы</t>
  </si>
  <si>
    <t>услуги информационно-правовых услуг"Консультант"</t>
  </si>
  <si>
    <t>изготовление аттестатов</t>
  </si>
  <si>
    <t>антивирусная программа</t>
  </si>
  <si>
    <t>Субвенция из областного бюджета</t>
  </si>
  <si>
    <t xml:space="preserve">2. Расчет (обоснования) расходов на социальные  и иные выплаты </t>
  </si>
  <si>
    <t>Иные выплаты населению(КВР 360)</t>
  </si>
  <si>
    <t>Общая сумма выплат, руб. (гр.3*гр.4)</t>
  </si>
  <si>
    <t>*</t>
  </si>
  <si>
    <t xml:space="preserve"> компенсация части родительской платы за присмотр и уход за ребенком в дошкольном отделении</t>
  </si>
  <si>
    <t xml:space="preserve">3. Расчет (обоснования) расходов на уплату налогов, сборов </t>
  </si>
  <si>
    <t>Сумма исчисленного налога, подлежащего уплате, руб. (гр.3*гр.4/100)</t>
  </si>
  <si>
    <t>из них:переданное в аренду</t>
  </si>
  <si>
    <t>3.1 Расчет (обоснование) расходов на оплату</t>
  </si>
  <si>
    <t>Уплата налога на имущество организаций и земельного налога</t>
  </si>
  <si>
    <t>(КВР 851)</t>
  </si>
  <si>
    <t>3.3 Расчет (обоснование) расходов на оплату</t>
  </si>
  <si>
    <t>плата за негативное
 воздействие  на окружающую среду</t>
  </si>
  <si>
    <t>(КВР 853)</t>
  </si>
  <si>
    <t>Уплата иных платежей</t>
  </si>
  <si>
    <t>За счет доходов от собственности</t>
  </si>
  <si>
    <t>Штрафы, пени, госпошлина</t>
  </si>
  <si>
    <t>Прочие работы, услуги (КВР 244)</t>
  </si>
  <si>
    <t>за счет средств областного бюджета</t>
  </si>
  <si>
    <t>Субсидия на иные цели за счет областного бюджета</t>
  </si>
  <si>
    <t>за  услуги банку за перевод  денежных средств по компенсации</t>
  </si>
  <si>
    <t>Трудоустройство несовершеннолетних</t>
  </si>
  <si>
    <t>Медали</t>
  </si>
  <si>
    <t>Приносящая доход деятельность</t>
  </si>
  <si>
    <t>Устранение аварийной ситуации</t>
  </si>
  <si>
    <t>1.</t>
  </si>
  <si>
    <t>Мебель, в т. ч.</t>
  </si>
  <si>
    <t>Иные расходы, в т.ч.</t>
  </si>
  <si>
    <t>Организация питания детей в дошкольном отделении за счет родительской платы</t>
  </si>
  <si>
    <t>Организация питания в лагере с дневным пребыванием за счет родительской платы</t>
  </si>
  <si>
    <t>организация питания в лагере с дн. пребыванием</t>
  </si>
  <si>
    <t>5. Расчет (обоснование) прочих расходов (кроме расходов 
на закупку товаров, работ, услуг)   (строка 250)  - 94500,00</t>
  </si>
  <si>
    <t xml:space="preserve">За счет  приносящей доход деятельности </t>
  </si>
  <si>
    <t>Родительская плата за лагерь с дневным пребыванием</t>
  </si>
  <si>
    <t>социальные и иные выплаты населению, всего</t>
  </si>
  <si>
    <t>прочие расходы(кроме расходов на закупку товаров, работ, услуг)</t>
  </si>
  <si>
    <t>уплата налогов, сборов и иных платежей</t>
  </si>
  <si>
    <t>,</t>
  </si>
  <si>
    <t>Директор МОУ СОШ №21</t>
  </si>
  <si>
    <t>Г.Н.Савченко</t>
  </si>
  <si>
    <t>С.А.Променашева</t>
  </si>
  <si>
    <t xml:space="preserve"> доходы от приносящей доход деятельности</t>
  </si>
  <si>
    <t>120.1</t>
  </si>
  <si>
    <t>120.2</t>
  </si>
  <si>
    <t>Исполнитель</t>
  </si>
  <si>
    <t>Тел. 55-64-55</t>
  </si>
  <si>
    <t>010</t>
  </si>
  <si>
    <t>020</t>
  </si>
  <si>
    <t>030</t>
  </si>
  <si>
    <t xml:space="preserve">                                                                                         учреждений  города Твери </t>
  </si>
  <si>
    <t>Управления образования администрации г.Твери</t>
  </si>
  <si>
    <t xml:space="preserve">        План финансово-хозяйственной деятельности</t>
  </si>
  <si>
    <t xml:space="preserve">         Муниципальное общеобразовательное учреждение"Средняя общеобразовательная школа № 21"                 (МОУ СОШ № 21)</t>
  </si>
  <si>
    <t xml:space="preserve"> Адрес фактического местонахождения учреждения: 170003, г.Тверь,Петербургское ш.,  д. 42</t>
  </si>
  <si>
    <t>Таблица 1</t>
  </si>
  <si>
    <t>Сумма,  руб. коп.</t>
  </si>
  <si>
    <t xml:space="preserve">Налог на имущество </t>
  </si>
  <si>
    <t>Расчеты (обоснования) к плану финансово-хозяйственной деятельности муниципального учреждения на 14.02.2017г.</t>
  </si>
  <si>
    <t>в том числе на: выплаты персоналу,всего</t>
  </si>
  <si>
    <t xml:space="preserve"> </t>
  </si>
  <si>
    <t xml:space="preserve">                                                                                      </t>
  </si>
  <si>
    <t>Доходы от сдачи макулатуры и металлолома</t>
  </si>
  <si>
    <t>Субсидии на выполнение муниципального задания, всего</t>
  </si>
  <si>
    <t>Платные дополнительные образовательные услуги</t>
  </si>
  <si>
    <t xml:space="preserve">(очередной финансовый год или соответствующий год </t>
  </si>
  <si>
    <t>2020г.</t>
  </si>
  <si>
    <t>011.02.0000 (школа)</t>
  </si>
  <si>
    <t>011.01.0000 (дошкольное отделение)</t>
  </si>
  <si>
    <t>Отчет о совместимости для Проект план ФХД на 2018-1.xls</t>
  </si>
  <si>
    <t>Дата отчета: 25.12.2017 11:47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</si>
  <si>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</si>
  <si>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</si>
  <si>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</si>
  <si>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</si>
  <si>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1. Расчеты (обоснования) выплат персоналу (строка 210) -  40072500</t>
  </si>
  <si>
    <t>Платные услуги</t>
  </si>
  <si>
    <t>Координатор</t>
  </si>
  <si>
    <t>Организатор</t>
  </si>
  <si>
    <t>Гл. бухгалтер</t>
  </si>
  <si>
    <t>Бухгалтер</t>
  </si>
  <si>
    <t>Платные услуги(8 месяцев)</t>
  </si>
  <si>
    <t>населению (строка 220) -599400,00</t>
  </si>
  <si>
    <t>и иных платежей (строка 230) - 241500,00</t>
  </si>
  <si>
    <t>услуг (строка 260) -- 9783520</t>
  </si>
  <si>
    <t>возмещение с аренды</t>
  </si>
  <si>
    <t>возмещение с платных услуг</t>
  </si>
  <si>
    <t>Подготовка теплоузлов к отопительному сезону 2018-2019г.</t>
  </si>
  <si>
    <t>Заправка картриджей</t>
  </si>
  <si>
    <t>За счет доходов от платных услуг</t>
  </si>
  <si>
    <t>Собственные средства</t>
  </si>
  <si>
    <t>обслуживание электронного документооборота "КРИПТО-ПРО"</t>
  </si>
  <si>
    <t>Курсы</t>
  </si>
  <si>
    <t>Заключение на списание</t>
  </si>
  <si>
    <t>Лабораторные пробы</t>
  </si>
  <si>
    <t>Обработка чердачных помещений</t>
  </si>
  <si>
    <t>Продление лимитов по экологии</t>
  </si>
  <si>
    <t>Организация питания детей из малообеспеченных семей за счет КЦСОН</t>
  </si>
  <si>
    <t>Организация питания детей в лагере с дневным пребыванием  из малообеспеченных семей за счет КЦСОН</t>
  </si>
  <si>
    <t>Проектор</t>
  </si>
  <si>
    <t>Оборудование на участок</t>
  </si>
  <si>
    <t>Лавочки для столовой</t>
  </si>
  <si>
    <t>Хоз. товары</t>
  </si>
  <si>
    <t>За счет доходов от операций с активами</t>
  </si>
  <si>
    <t>Средства от приносящей доход деятельности</t>
  </si>
  <si>
    <t xml:space="preserve">      на 01.01.2018 года</t>
  </si>
  <si>
    <r>
      <t xml:space="preserve">доходы за счет средств , поступивших от Твеского </t>
    </r>
    <r>
      <rPr>
        <b/>
        <sz val="10"/>
        <rFont val="Times New Roman"/>
        <family val="1"/>
      </rPr>
      <t>КЦСОН</t>
    </r>
    <r>
      <rPr>
        <sz val="10"/>
        <rFont val="Times New Roman"/>
        <family val="1"/>
      </rPr>
      <t>, на организацию питания детей
 из семей, находящихся в трудной жизненной ситуации</t>
    </r>
  </si>
  <si>
    <r>
      <t xml:space="preserve">доходы за счет средств , поступивших от Тверского </t>
    </r>
    <r>
      <rPr>
        <b/>
        <sz val="10"/>
        <rFont val="Times New Roman"/>
        <family val="1"/>
      </rPr>
      <t>КЦСОН</t>
    </r>
    <r>
      <rPr>
        <sz val="10"/>
        <rFont val="Times New Roman"/>
        <family val="1"/>
      </rPr>
      <t xml:space="preserve">, на организацию питания детей из семей, находящихся в трудной жизненной ситуации в лагере с дневным пребыванием </t>
    </r>
  </si>
  <si>
    <t>111,112,119</t>
  </si>
  <si>
    <t>360</t>
  </si>
  <si>
    <t>851</t>
  </si>
  <si>
    <t>244</t>
  </si>
  <si>
    <t>Остаток средств на конец года</t>
  </si>
  <si>
    <t>011 01 13 00000 0121 120</t>
  </si>
  <si>
    <t>Субсидия на выполнение муниципального задания по разделу "Общее образование"</t>
  </si>
  <si>
    <t>Субсидия на выполнение муниципального задания по разделу "Молодежная политика"</t>
  </si>
  <si>
    <t>011 07 07 00000 0131 130</t>
  </si>
  <si>
    <t>Доходы от родительской платы за присмотр и уход за ребенком в муниципальных образовательных организациях, реализующих образовательную программу дошкольного образования по разделу «Общее образование»</t>
  </si>
  <si>
    <t>011 07 02 00000 0189 180</t>
  </si>
  <si>
    <t>011 07 07 00000 0189 180</t>
  </si>
  <si>
    <t>011 07 02 00000 0183 180</t>
  </si>
  <si>
    <t>011 10 04 00000 0183 180</t>
  </si>
  <si>
    <t>Субсидия на совершенствование условий организации питанияпитания школьников</t>
  </si>
  <si>
    <t>Субсидия на выплату компенсации части родительской платы за присмотр и уход за ребенком в образовательных организациях и иных образовательных организациях (за исключением государственных образовательных организаций), реализующих основную общеобразовательную программу дошкольного образования, за счет средств областного бюджета</t>
  </si>
  <si>
    <t>011 07 02 00000 0000 440</t>
  </si>
  <si>
    <t>доходы от оказания услуг, работ(платные, бесплатные)</t>
  </si>
  <si>
    <t>в том числе: доходы от собственности(аренда)</t>
  </si>
  <si>
    <t>011 07 02 00000 0141 140</t>
  </si>
  <si>
    <t>011 07 02 000000 7131 130</t>
  </si>
  <si>
    <t>011 07 02 000000 4131 130</t>
  </si>
  <si>
    <t>иные субсидии,предоставленные из бюджета в т.ч.:</t>
  </si>
  <si>
    <t>прочие доходы(родительская плата, КЦСОН), в т.ч.:</t>
  </si>
  <si>
    <t>Субсидия на реализацию предложений жителей города Твери</t>
  </si>
  <si>
    <t>111,119</t>
  </si>
  <si>
    <t>тел. 55-64-55 "___" _________ 20__ г.</t>
  </si>
  <si>
    <r>
      <t xml:space="preserve"> </t>
    </r>
    <r>
      <rPr>
        <b/>
        <sz val="12"/>
        <rFont val="Times New Roman"/>
        <family val="1"/>
      </rPr>
      <t xml:space="preserve">1. Цели деятельности учреждения: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1.Основной Целью деятельности Учреждения является осуществление образовательной деятельности по образовательным программам начального общего, основного общего и среднего общего образования.                                                                             2. Учреждение вправе осуществлять образовательную деятельность по следующим образовательным программам, реализация которых не является основной целью их деятельности: образовательным программам дошкольного образования, дополнительным общеобразовательным программам.
</t>
    </r>
  </si>
  <si>
    <r>
      <rPr>
        <b/>
        <sz val="12"/>
        <rFont val="Times New Roman"/>
        <family val="1"/>
      </rPr>
      <t xml:space="preserve"> 2. Виды деятельности учреждения:  </t>
    </r>
    <r>
      <rPr>
        <sz val="12"/>
        <rFont val="Times New Roman"/>
        <family val="1"/>
      </rPr>
      <t xml:space="preserve">
- реализация основных общеобразовательных программ - образовательных программ дошкольного образования, начального общего образования, основного общего образования, среднего общего образования; 
- реализация дополнительных общеобразовательных программ - дополнительных общеразвивающих программ, дополнительных предпрофессиональных программ следующих направленностей: 
- техническая;
- физкультурно-спортивная;
- туристско-краеведческая;
- социально-педагогическая;
- естественнонаучная;
- художественная. 
- деятельность по присмотру и уходу за детьми в дошкольных группах и группах продленного дня 
- организация отдыха и оздоровления обучающихся в каникулярное время.                                                                          Дополнительными видами деятельности Учреждения являются:
- организация досуга молодежи, проведение культурно-массовых мероприятий.
- организация и проведение научно-практических семинаров и конференций.
- преподавание специальных курсов и циклов дисциплин.
- проведение психологической диагностики, тестирования, консультаций, тренингов, занятий учителями-логопедами, педагогами-психологами
</t>
    </r>
  </si>
  <si>
    <r>
      <rPr>
        <b/>
        <sz val="12"/>
        <rFont val="Times New Roman"/>
        <family val="1"/>
      </rPr>
      <t>3. Перечень видов услуг (работ),  относящихся в соответствии  с уставом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к  основным   видам   деятельности   учреждения,   предоставление   которых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для физических и юридических лиц осуществляется в том числе за плату:</t>
    </r>
    <r>
      <rPr>
        <sz val="12"/>
        <rFont val="Times New Roman"/>
        <family val="1"/>
      </rPr>
      <t xml:space="preserve">
- сдача в аренду муниципального имущества, переданного в оперативное управление по согласованию с Учредителем и Департаментом управления имуществом и земельными ресурсами администрации города Твери;
- предоставление услуг, связанных с организацией и проведением выставок, презентаций, круглых столов, семинаров, конференций, симпозиумов, конкурсов и иных аналогичных мероприятий;
- оказание информационных, аналитических, справочно-библиографических услуг;
- предоставление услуг по размещению рекламы на Интернет-сайтах (портале) Учреждения;
- оказание услуг по демонстрации кино- и видеофильмов для образовательных и научных целей;
- оказание арендаторам имущества, находящегося на балансе Учреждения, эксплуатационных, коммунальных и административно-хозяйственных услуг, услуг связи;
- научные исследования и разработки в области естественных и технических наук;
- научные исследования и разработки в области общественных и гуманитарных наук;
- подготовка детей к школе;
- оказание платных образовательных услуг для лиц, не являющихся обучающимися Учреждения, в том числе дополнительное образование детей и взрослых;
- изучение учебных дисциплин сверх часов и сверх программ предусмотренных учебным планом.
</t>
    </r>
  </si>
  <si>
    <r>
      <t xml:space="preserve">4. Общая балансовая стоимость недвижимого(муниципального) имущества на дату составления Плана  </t>
    </r>
    <r>
      <rPr>
        <u val="single"/>
        <sz val="12"/>
        <rFont val="Times New Roman"/>
        <family val="1"/>
      </rPr>
      <t>27053477,46</t>
    </r>
  </si>
  <si>
    <r>
      <t xml:space="preserve">5. Общая балансовая стоимость, движимого государственного(муниципального) имущества на дату составления Плана, в том числе балансовая стоимость особо ценного движимого имущества </t>
    </r>
    <r>
      <rPr>
        <u val="single"/>
        <sz val="12"/>
        <rFont val="Times New Roman"/>
        <family val="1"/>
      </rPr>
      <t>18034308,84</t>
    </r>
  </si>
  <si>
    <t xml:space="preserve">                   Показатели финансового состояния учреждения</t>
  </si>
  <si>
    <t>Субсидия на осуществление комплекса мер по обеспечению теплового режима и энергосбережения в общеобразовательных учреждениях</t>
  </si>
  <si>
    <t>011 01 13 00000 0135 130</t>
  </si>
  <si>
    <t>Иные выплаты населению</t>
  </si>
  <si>
    <t>на 2019 год и плановый период 2020  и  2021 годов.</t>
  </si>
  <si>
    <t>на 25.01.2019г.</t>
  </si>
  <si>
    <t>по состоянию на 25.01.2019г.</t>
  </si>
  <si>
    <t>на 2019 г.</t>
  </si>
  <si>
    <t>Доходы от компенсации затрат</t>
  </si>
  <si>
    <t>011 07 02 000000 0131 130</t>
  </si>
  <si>
    <t>011 07 07 000000 4131 130</t>
  </si>
  <si>
    <t xml:space="preserve">011 07 02 000000 0134 130 </t>
  </si>
  <si>
    <t>Субсидия на укрепление материально-технической базы общеобразовательных учреждений</t>
  </si>
  <si>
    <t>Доходы по условным арендным платежам учреждения</t>
  </si>
  <si>
    <t>Доходы от штрафных санкций за нарушение законодательства о закупках и нарушение условий контрактов (договоров)</t>
  </si>
  <si>
    <r>
      <t>Остаток средств на начало года,</t>
    </r>
    <r>
      <rPr>
        <sz val="10"/>
        <rFont val="Times New Roman"/>
        <family val="1"/>
      </rPr>
      <t xml:space="preserve"> в т.ч. НДС -18467,80, налог на прибыль-11261,15</t>
    </r>
  </si>
  <si>
    <t>Иные цели</t>
  </si>
  <si>
    <t>Мунзадание</t>
  </si>
  <si>
    <t>Планируемый финансовый год 2019 г.</t>
  </si>
  <si>
    <t>на 25.01.2019</t>
  </si>
  <si>
    <t xml:space="preserve">Доходы от родительской платы за присмотр и уход за ребенком в муниципальных образовательных организациях, реализующих образовательную программу дошкольного образования </t>
  </si>
  <si>
    <t xml:space="preserve">             </t>
  </si>
  <si>
    <t>Средства от приносящей доход деятельности -род. плата</t>
  </si>
  <si>
    <t>2021г.</t>
  </si>
  <si>
    <t>на 25.01.2018</t>
  </si>
  <si>
    <t>011 07 07 000000 0131 130</t>
  </si>
  <si>
    <t>на 25 января 2019 г.</t>
  </si>
  <si>
    <t>на 2019г. очередной финансовый год</t>
  </si>
  <si>
    <t>на 2020 г. 1-ый год планового периода</t>
  </si>
  <si>
    <t>на 2021_ г. 2-ой год планового периода</t>
  </si>
  <si>
    <t>*за исключением фонда оплаты труда на трудоустройство подростков 112,7</t>
  </si>
  <si>
    <t xml:space="preserve">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</si>
</sst>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;[Red]\-#,##0.00;0.00"/>
    <numFmt numFmtId="181" formatCode="#,##0.00_ ;[Red]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\ &quot;р.&quot;"/>
    <numFmt numFmtId="188" formatCode="#,##0.00000"/>
    <numFmt numFmtId="189" formatCode="#,##0.000"/>
    <numFmt numFmtId="190" formatCode="0.0"/>
    <numFmt numFmtId="191" formatCode="#,##0.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u val="single"/>
      <sz val="14"/>
      <name val="Times New Roman"/>
      <family val="1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0"/>
      <color indexed="51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Times New Roman"/>
      <family val="1"/>
    </font>
    <font>
      <b/>
      <u val="single"/>
      <sz val="11"/>
      <color theme="10"/>
      <name val="Times New Roman"/>
      <family val="1"/>
    </font>
    <font>
      <b/>
      <sz val="10"/>
      <color rgb="FFFFC000"/>
      <name val="Times New Roman"/>
      <family val="1"/>
    </font>
    <font>
      <u val="single"/>
      <sz val="14"/>
      <color theme="10"/>
      <name val="Times New Roman"/>
      <family val="1"/>
    </font>
    <font>
      <u val="single"/>
      <sz val="10"/>
      <color theme="10"/>
      <name val="Times New Roman"/>
      <family val="1"/>
    </font>
    <font>
      <sz val="14"/>
      <color rgb="FF0070C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50" fillId="31" borderId="8" applyNumberFormat="0" applyFont="0" applyAlignment="0" applyProtection="0"/>
    <xf numFmtId="9" fontId="5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3" fillId="0" borderId="12" xfId="0" applyNumberFormat="1" applyFont="1" applyBorder="1" applyAlignment="1">
      <alignment vertical="center" wrapText="1"/>
    </xf>
    <xf numFmtId="4" fontId="6" fillId="0" borderId="16" xfId="0" applyNumberFormat="1" applyFont="1" applyBorder="1" applyAlignment="1">
      <alignment vertical="center" wrapText="1"/>
    </xf>
    <xf numFmtId="4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 vertical="top" wrapText="1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vertical="top" wrapText="1"/>
    </xf>
    <xf numFmtId="0" fontId="10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3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0" fontId="14" fillId="0" borderId="16" xfId="0" applyFont="1" applyFill="1" applyBorder="1" applyAlignment="1">
      <alignment wrapText="1"/>
    </xf>
    <xf numFmtId="0" fontId="14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6" xfId="0" applyFont="1" applyBorder="1" applyAlignment="1">
      <alignment vertical="top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vertical="center"/>
    </xf>
    <xf numFmtId="0" fontId="6" fillId="0" borderId="17" xfId="0" applyFont="1" applyBorder="1" applyAlignment="1">
      <alignment/>
    </xf>
    <xf numFmtId="0" fontId="17" fillId="0" borderId="16" xfId="0" applyFont="1" applyFill="1" applyBorder="1" applyAlignment="1">
      <alignment wrapText="1"/>
    </xf>
    <xf numFmtId="0" fontId="12" fillId="0" borderId="16" xfId="0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2" fillId="0" borderId="16" xfId="0" applyFont="1" applyFill="1" applyBorder="1" applyAlignment="1">
      <alignment wrapText="1"/>
    </xf>
    <xf numFmtId="4" fontId="3" fillId="0" borderId="16" xfId="0" applyNumberFormat="1" applyFont="1" applyBorder="1" applyAlignment="1">
      <alignment horizontal="right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189" fontId="3" fillId="0" borderId="16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 horizontal="left" vertical="center" wrapText="1" indent="3"/>
    </xf>
    <xf numFmtId="4" fontId="3" fillId="0" borderId="16" xfId="0" applyNumberFormat="1" applyFont="1" applyBorder="1" applyAlignment="1">
      <alignment horizontal="left" vertical="center" wrapText="1" indent="3"/>
    </xf>
    <xf numFmtId="0" fontId="10" fillId="0" borderId="0" xfId="0" applyFont="1" applyAlignment="1">
      <alignment/>
    </xf>
    <xf numFmtId="4" fontId="6" fillId="0" borderId="16" xfId="0" applyNumberFormat="1" applyFont="1" applyBorder="1" applyAlignment="1">
      <alignment horizontal="right" vertical="center" wrapText="1"/>
    </xf>
    <xf numFmtId="0" fontId="69" fillId="0" borderId="0" xfId="42" applyFont="1" applyAlignment="1">
      <alignment horizontal="center" vertical="center" wrapText="1"/>
    </xf>
    <xf numFmtId="49" fontId="3" fillId="0" borderId="1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0" fillId="0" borderId="0" xfId="42" applyFont="1" applyAlignment="1">
      <alignment horizontal="center" vertical="center"/>
    </xf>
    <xf numFmtId="0" fontId="3" fillId="0" borderId="16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justify" vertical="center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2" fontId="3" fillId="0" borderId="16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3" fillId="9" borderId="0" xfId="0" applyFont="1" applyFill="1" applyAlignment="1">
      <alignment/>
    </xf>
    <xf numFmtId="4" fontId="3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 indent="1"/>
    </xf>
    <xf numFmtId="4" fontId="6" fillId="0" borderId="0" xfId="0" applyNumberFormat="1" applyFont="1" applyBorder="1" applyAlignment="1">
      <alignment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wrapText="1"/>
    </xf>
    <xf numFmtId="2" fontId="6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vertical="center" wrapText="1"/>
    </xf>
    <xf numFmtId="0" fontId="11" fillId="6" borderId="16" xfId="0" applyFont="1" applyFill="1" applyBorder="1" applyAlignment="1">
      <alignment vertical="center" wrapText="1"/>
    </xf>
    <xf numFmtId="49" fontId="3" fillId="6" borderId="16" xfId="0" applyNumberFormat="1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vertical="center" wrapText="1"/>
    </xf>
    <xf numFmtId="4" fontId="3" fillId="33" borderId="16" xfId="0" applyNumberFormat="1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center" vertical="center" wrapText="1"/>
    </xf>
    <xf numFmtId="4" fontId="6" fillId="34" borderId="16" xfId="0" applyNumberFormat="1" applyFont="1" applyFill="1" applyBorder="1" applyAlignment="1">
      <alignment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vertical="center" wrapText="1"/>
    </xf>
    <xf numFmtId="0" fontId="6" fillId="13" borderId="16" xfId="0" applyFont="1" applyFill="1" applyBorder="1" applyAlignment="1">
      <alignment horizontal="center" vertical="center" wrapText="1"/>
    </xf>
    <xf numFmtId="4" fontId="6" fillId="13" borderId="16" xfId="0" applyNumberFormat="1" applyFont="1" applyFill="1" applyBorder="1" applyAlignment="1">
      <alignment vertical="center" wrapText="1"/>
    </xf>
    <xf numFmtId="4" fontId="6" fillId="13" borderId="16" xfId="0" applyNumberFormat="1" applyFont="1" applyFill="1" applyBorder="1" applyAlignment="1">
      <alignment horizontal="right" vertical="center" wrapText="1"/>
    </xf>
    <xf numFmtId="0" fontId="6" fillId="35" borderId="16" xfId="0" applyFont="1" applyFill="1" applyBorder="1" applyAlignment="1">
      <alignment vertical="center" wrapText="1"/>
    </xf>
    <xf numFmtId="0" fontId="6" fillId="35" borderId="16" xfId="0" applyFont="1" applyFill="1" applyBorder="1" applyAlignment="1">
      <alignment horizontal="center" vertical="center" wrapText="1"/>
    </xf>
    <xf numFmtId="4" fontId="6" fillId="35" borderId="16" xfId="0" applyNumberFormat="1" applyFont="1" applyFill="1" applyBorder="1" applyAlignment="1">
      <alignment vertical="center" wrapText="1"/>
    </xf>
    <xf numFmtId="4" fontId="6" fillId="3" borderId="16" xfId="0" applyNumberFormat="1" applyFont="1" applyFill="1" applyBorder="1" applyAlignment="1">
      <alignment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5" borderId="16" xfId="0" applyNumberFormat="1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vertical="center" wrapText="1"/>
    </xf>
    <xf numFmtId="49" fontId="6" fillId="10" borderId="16" xfId="0" applyNumberFormat="1" applyFont="1" applyFill="1" applyBorder="1" applyAlignment="1">
      <alignment horizontal="center" vertical="center" wrapText="1"/>
    </xf>
    <xf numFmtId="4" fontId="6" fillId="10" borderId="16" xfId="0" applyNumberFormat="1" applyFont="1" applyFill="1" applyBorder="1" applyAlignment="1">
      <alignment vertical="center" wrapText="1"/>
    </xf>
    <xf numFmtId="4" fontId="6" fillId="10" borderId="16" xfId="0" applyNumberFormat="1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9" fillId="0" borderId="16" xfId="42" applyFont="1" applyBorder="1" applyAlignment="1">
      <alignment vertical="center" wrapText="1"/>
    </xf>
    <xf numFmtId="191" fontId="3" fillId="0" borderId="16" xfId="0" applyNumberFormat="1" applyFont="1" applyBorder="1" applyAlignment="1">
      <alignment vertical="center" wrapText="1"/>
    </xf>
    <xf numFmtId="0" fontId="20" fillId="0" borderId="0" xfId="0" applyFont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4" fontId="3" fillId="36" borderId="16" xfId="0" applyNumberFormat="1" applyFont="1" applyFill="1" applyBorder="1" applyAlignment="1">
      <alignment horizontal="right" vertical="center" wrapText="1"/>
    </xf>
    <xf numFmtId="0" fontId="19" fillId="1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3" borderId="16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right" vertical="center" wrapText="1"/>
    </xf>
    <xf numFmtId="4" fontId="6" fillId="6" borderId="22" xfId="0" applyNumberFormat="1" applyFont="1" applyFill="1" applyBorder="1" applyAlignment="1">
      <alignment vertical="center" wrapText="1"/>
    </xf>
    <xf numFmtId="4" fontId="6" fillId="5" borderId="16" xfId="0" applyNumberFormat="1" applyFont="1" applyFill="1" applyBorder="1" applyAlignment="1">
      <alignment vertical="center" wrapText="1"/>
    </xf>
    <xf numFmtId="4" fontId="6" fillId="5" borderId="1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0" xfId="0" applyNumberFormat="1" applyFont="1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3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3" fillId="0" borderId="17" xfId="0" applyFont="1" applyBorder="1" applyAlignment="1">
      <alignment vertical="center" wrapText="1"/>
    </xf>
    <xf numFmtId="4" fontId="6" fillId="0" borderId="17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4" fontId="6" fillId="3" borderId="16" xfId="0" applyNumberFormat="1" applyFont="1" applyFill="1" applyBorder="1" applyAlignment="1">
      <alignment horizontal="right" vertical="center" wrapText="1"/>
    </xf>
    <xf numFmtId="4" fontId="6" fillId="3" borderId="26" xfId="0" applyNumberFormat="1" applyFont="1" applyFill="1" applyBorder="1" applyAlignment="1">
      <alignment horizontal="right" vertical="center" wrapText="1"/>
    </xf>
    <xf numFmtId="4" fontId="6" fillId="3" borderId="26" xfId="0" applyNumberFormat="1" applyFont="1" applyFill="1" applyBorder="1" applyAlignment="1">
      <alignment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4" fontId="6" fillId="3" borderId="16" xfId="0" applyNumberFormat="1" applyFont="1" applyFill="1" applyBorder="1" applyAlignment="1">
      <alignment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49" fontId="6" fillId="3" borderId="16" xfId="0" applyNumberFormat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49" fontId="24" fillId="3" borderId="16" xfId="0" applyNumberFormat="1" applyFont="1" applyFill="1" applyBorder="1" applyAlignment="1">
      <alignment horizontal="center" vertical="center" wrapText="1"/>
    </xf>
    <xf numFmtId="49" fontId="24" fillId="34" borderId="16" xfId="0" applyNumberFormat="1" applyFont="1" applyFill="1" applyBorder="1" applyAlignment="1">
      <alignment horizontal="center" vertical="center" wrapText="1"/>
    </xf>
    <xf numFmtId="49" fontId="24" fillId="13" borderId="16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4" fillId="5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49" fontId="24" fillId="33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33" borderId="16" xfId="0" applyNumberFormat="1" applyFont="1" applyFill="1" applyBorder="1" applyAlignment="1">
      <alignment vertical="center" wrapText="1"/>
    </xf>
    <xf numFmtId="0" fontId="3" fillId="37" borderId="16" xfId="0" applyFont="1" applyFill="1" applyBorder="1" applyAlignment="1">
      <alignment vertical="center" wrapText="1"/>
    </xf>
    <xf numFmtId="0" fontId="6" fillId="37" borderId="16" xfId="0" applyFont="1" applyFill="1" applyBorder="1" applyAlignment="1">
      <alignment horizontal="center" vertical="center" wrapText="1"/>
    </xf>
    <xf numFmtId="49" fontId="24" fillId="37" borderId="16" xfId="0" applyNumberFormat="1" applyFont="1" applyFill="1" applyBorder="1" applyAlignment="1">
      <alignment horizontal="center" vertical="center" wrapText="1"/>
    </xf>
    <xf numFmtId="4" fontId="6" fillId="37" borderId="16" xfId="0" applyNumberFormat="1" applyFont="1" applyFill="1" applyBorder="1" applyAlignment="1">
      <alignment vertical="center" wrapText="1"/>
    </xf>
    <xf numFmtId="0" fontId="6" fillId="38" borderId="16" xfId="0" applyFont="1" applyFill="1" applyBorder="1" applyAlignment="1">
      <alignment vertical="center" wrapText="1"/>
    </xf>
    <xf numFmtId="0" fontId="6" fillId="38" borderId="16" xfId="0" applyFont="1" applyFill="1" applyBorder="1" applyAlignment="1">
      <alignment horizontal="center" vertical="center" wrapText="1"/>
    </xf>
    <xf numFmtId="49" fontId="71" fillId="38" borderId="16" xfId="0" applyNumberFormat="1" applyFont="1" applyFill="1" applyBorder="1" applyAlignment="1">
      <alignment horizontal="center" vertical="center" wrapText="1"/>
    </xf>
    <xf numFmtId="4" fontId="6" fillId="38" borderId="16" xfId="0" applyNumberFormat="1" applyFont="1" applyFill="1" applyBorder="1" applyAlignment="1">
      <alignment vertical="center" wrapText="1"/>
    </xf>
    <xf numFmtId="4" fontId="3" fillId="38" borderId="16" xfId="0" applyNumberFormat="1" applyFont="1" applyFill="1" applyBorder="1" applyAlignment="1">
      <alignment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9" fontId="24" fillId="3" borderId="16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9" fontId="24" fillId="3" borderId="16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vertical="center" wrapText="1"/>
    </xf>
    <xf numFmtId="49" fontId="24" fillId="35" borderId="16" xfId="0" applyNumberFormat="1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4" fontId="3" fillId="37" borderId="16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1" fillId="0" borderId="0" xfId="0" applyFont="1" applyAlignment="1">
      <alignment horizontal="center" vertical="distributed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16" xfId="0" applyFont="1" applyFill="1" applyBorder="1" applyAlignment="1">
      <alignment/>
    </xf>
    <xf numFmtId="4" fontId="4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3" fillId="0" borderId="16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" fontId="4" fillId="0" borderId="20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vertical="center" wrapText="1"/>
    </xf>
    <xf numFmtId="0" fontId="72" fillId="0" borderId="0" xfId="42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 wrapText="1"/>
    </xf>
    <xf numFmtId="49" fontId="24" fillId="3" borderId="16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vertical="center" wrapText="1"/>
    </xf>
    <xf numFmtId="4" fontId="6" fillId="3" borderId="16" xfId="0" applyNumberFormat="1" applyFont="1" applyFill="1" applyBorder="1" applyAlignment="1">
      <alignment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69" fillId="0" borderId="16" xfId="4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73" fillId="0" borderId="27" xfId="42" applyFont="1" applyBorder="1" applyAlignment="1">
      <alignment horizontal="center" vertical="center" wrapText="1"/>
    </xf>
    <xf numFmtId="0" fontId="73" fillId="0" borderId="28" xfId="42" applyFont="1" applyBorder="1" applyAlignment="1">
      <alignment horizontal="center" vertical="center" wrapText="1"/>
    </xf>
    <xf numFmtId="0" fontId="73" fillId="0" borderId="10" xfId="42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 wrapText="1"/>
    </xf>
    <xf numFmtId="0" fontId="6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70" fillId="9" borderId="0" xfId="42" applyFont="1" applyFill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 shrinkToFit="1"/>
    </xf>
    <xf numFmtId="0" fontId="3" fillId="0" borderId="21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4" fontId="3" fillId="0" borderId="38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0" fontId="69" fillId="0" borderId="0" xfId="42" applyFont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3" fillId="0" borderId="16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6" fillId="9" borderId="0" xfId="0" applyFont="1" applyFill="1" applyAlignment="1">
      <alignment horizontal="center" vertical="center" wrapText="1"/>
    </xf>
    <xf numFmtId="0" fontId="69" fillId="0" borderId="0" xfId="42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6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747F550818F2E0180D6BB7944D239EA314568E0057C2A5CAD94B85812825281322C211B170CDL3WAJ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747F550818F2E0180D6BB7944D239EA31456890B53C1A5CAD94B858128L2W5J" TargetMode="External" /><Relationship Id="rId2" Type="http://schemas.openxmlformats.org/officeDocument/2006/relationships/hyperlink" Target="consultantplus://offline/ref=747F550818F2E0180D6BB7944D239EA31456890C54C7A5CAD94B858128L2W5J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747F550818F2E0180D6BB7944D239EA314568E0057C2A5CAD94B858128L2W5J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747F550818F2E0180D6BB7944D239EA313518B0D51CCF8C0D11289832F2A7704258B1DB271C93CLEW9J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747F550818F2E0180D6BB7944D239EA314568E0057C2A5CAD94B85812825281322C211B170CDL3WAJ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21">
      <selection activeCell="G53" sqref="G53"/>
    </sheetView>
  </sheetViews>
  <sheetFormatPr defaultColWidth="9.140625" defaultRowHeight="12.75"/>
  <cols>
    <col min="1" max="1" width="5.140625" style="0" customWidth="1"/>
    <col min="2" max="2" width="50.57421875" style="0" customWidth="1"/>
    <col min="3" max="3" width="29.421875" style="0" customWidth="1"/>
    <col min="4" max="4" width="7.8515625" style="0" customWidth="1"/>
    <col min="6" max="6" width="13.421875" style="0" customWidth="1"/>
  </cols>
  <sheetData>
    <row r="1" spans="1:6" ht="12.75">
      <c r="A1" t="s">
        <v>219</v>
      </c>
      <c r="B1" s="260"/>
      <c r="C1" s="260"/>
      <c r="D1" s="260"/>
      <c r="E1" s="260"/>
      <c r="F1" s="260"/>
    </row>
    <row r="2" spans="2:6" ht="12.75">
      <c r="B2" s="260"/>
      <c r="C2" s="260"/>
      <c r="D2" s="260"/>
      <c r="E2" s="260"/>
      <c r="F2" s="260"/>
    </row>
    <row r="3" spans="2:6" ht="12.75">
      <c r="B3" s="260"/>
      <c r="C3" s="260"/>
      <c r="D3" s="260"/>
      <c r="E3" s="260"/>
      <c r="F3" s="260"/>
    </row>
    <row r="4" spans="2:6" ht="12.75">
      <c r="B4" s="260"/>
      <c r="C4" s="260"/>
      <c r="D4" s="260"/>
      <c r="E4" s="260"/>
      <c r="F4" s="260"/>
    </row>
    <row r="5" spans="2:6" ht="12.75">
      <c r="B5" s="260" t="s">
        <v>220</v>
      </c>
      <c r="C5" s="260"/>
      <c r="D5" s="260"/>
      <c r="E5" s="260"/>
      <c r="F5" s="260"/>
    </row>
    <row r="6" spans="2:6" ht="12.75">
      <c r="B6" s="260" t="s">
        <v>221</v>
      </c>
      <c r="C6" s="260"/>
      <c r="D6" s="260"/>
      <c r="E6" s="260"/>
      <c r="F6" s="260"/>
    </row>
    <row r="7" spans="2:6" ht="12.75">
      <c r="B7" s="260" t="s">
        <v>222</v>
      </c>
      <c r="C7" s="260"/>
      <c r="D7" s="260"/>
      <c r="E7" s="260"/>
      <c r="F7" s="260"/>
    </row>
    <row r="8" spans="2:6" ht="12.75">
      <c r="B8" s="260" t="s">
        <v>402</v>
      </c>
      <c r="C8" s="260"/>
      <c r="D8" s="260"/>
      <c r="E8" s="260"/>
      <c r="F8" s="260"/>
    </row>
    <row r="10" spans="2:4" ht="18.75" customHeight="1">
      <c r="B10" s="39"/>
      <c r="C10" s="39" t="s">
        <v>233</v>
      </c>
      <c r="D10" s="36"/>
    </row>
    <row r="11" spans="2:4" ht="18.75" customHeight="1">
      <c r="B11" s="36"/>
      <c r="C11" s="36" t="s">
        <v>234</v>
      </c>
      <c r="D11" s="36"/>
    </row>
    <row r="12" spans="2:6" ht="15" customHeight="1">
      <c r="B12" s="40"/>
      <c r="C12" s="169" t="s">
        <v>403</v>
      </c>
      <c r="D12" s="32"/>
      <c r="E12" s="32"/>
      <c r="F12" s="37"/>
    </row>
    <row r="13" spans="2:6" ht="15" customHeight="1">
      <c r="B13" s="38"/>
      <c r="C13" s="162" t="s">
        <v>235</v>
      </c>
      <c r="D13" s="162"/>
      <c r="E13" s="162"/>
      <c r="F13" s="162"/>
    </row>
    <row r="14" spans="2:6" ht="15" customHeight="1">
      <c r="B14" s="38"/>
      <c r="C14" s="162" t="s">
        <v>236</v>
      </c>
      <c r="D14" s="162"/>
      <c r="E14" s="162"/>
      <c r="F14" s="162"/>
    </row>
    <row r="15" spans="2:3" ht="15" customHeight="1">
      <c r="B15" s="14"/>
      <c r="C15" s="14"/>
    </row>
    <row r="16" spans="2:11" ht="15" customHeight="1">
      <c r="B16" s="37"/>
      <c r="C16" s="37" t="s">
        <v>237</v>
      </c>
      <c r="D16" s="40"/>
      <c r="E16" s="40"/>
      <c r="F16" s="37"/>
      <c r="K16" s="176"/>
    </row>
    <row r="17" spans="2:6" ht="15" customHeight="1">
      <c r="B17" s="38"/>
      <c r="C17" s="38" t="s">
        <v>238</v>
      </c>
      <c r="D17" s="38"/>
      <c r="E17" s="38"/>
      <c r="F17" s="38"/>
    </row>
    <row r="18" spans="2:4" ht="15" customHeight="1">
      <c r="B18" s="14"/>
      <c r="C18" s="14"/>
      <c r="D18" s="31"/>
    </row>
    <row r="19" spans="2:4" ht="15" customHeight="1">
      <c r="B19" s="38"/>
      <c r="C19" s="38" t="s">
        <v>239</v>
      </c>
      <c r="D19" s="38"/>
    </row>
    <row r="20" spans="2:3" ht="15" customHeight="1">
      <c r="B20" s="14"/>
      <c r="C20" s="30"/>
    </row>
    <row r="21" spans="2:6" ht="15.75" customHeight="1">
      <c r="B21" s="32"/>
      <c r="C21" s="42" t="s">
        <v>243</v>
      </c>
      <c r="D21" s="259">
        <v>6902025149</v>
      </c>
      <c r="E21" s="259"/>
      <c r="F21" s="259"/>
    </row>
    <row r="22" spans="2:6" ht="15.75" customHeight="1">
      <c r="B22" s="32"/>
      <c r="C22" s="42" t="s">
        <v>242</v>
      </c>
      <c r="D22" s="259">
        <v>695201001</v>
      </c>
      <c r="E22" s="259"/>
      <c r="F22" s="259"/>
    </row>
    <row r="23" spans="2:7" ht="82.5" customHeight="1">
      <c r="B23" s="32"/>
      <c r="C23" s="43" t="s">
        <v>240</v>
      </c>
      <c r="D23" s="259"/>
      <c r="E23" s="259"/>
      <c r="F23" s="259"/>
      <c r="G23" s="41"/>
    </row>
    <row r="24" spans="2:6" ht="15.75" customHeight="1">
      <c r="B24" s="34"/>
      <c r="C24" s="44" t="s">
        <v>241</v>
      </c>
      <c r="D24" s="259" t="s">
        <v>56</v>
      </c>
      <c r="E24" s="259"/>
      <c r="F24" s="259"/>
    </row>
    <row r="25" spans="2:3" ht="15.75" customHeight="1">
      <c r="B25" s="33"/>
      <c r="C25" s="33"/>
    </row>
    <row r="26" spans="1:6" ht="15.75" customHeight="1">
      <c r="A26" s="256" t="s">
        <v>404</v>
      </c>
      <c r="B26" s="256"/>
      <c r="C26" s="256"/>
      <c r="D26" s="256"/>
      <c r="E26" s="256"/>
      <c r="F26" s="256"/>
    </row>
    <row r="27" spans="1:6" ht="18.75" customHeight="1">
      <c r="A27" s="256" t="s">
        <v>496</v>
      </c>
      <c r="B27" s="256"/>
      <c r="C27" s="256"/>
      <c r="D27" s="256"/>
      <c r="E27" s="256"/>
      <c r="F27" s="256"/>
    </row>
    <row r="28" spans="1:6" ht="18.75" customHeight="1">
      <c r="A28" s="256" t="s">
        <v>498</v>
      </c>
      <c r="B28" s="256"/>
      <c r="C28" s="256"/>
      <c r="D28" s="256"/>
      <c r="E28" s="256"/>
      <c r="F28" s="256"/>
    </row>
    <row r="29" spans="1:6" ht="34.5" customHeight="1">
      <c r="A29" s="261" t="s">
        <v>405</v>
      </c>
      <c r="B29" s="261"/>
      <c r="C29" s="261"/>
      <c r="D29" s="261"/>
      <c r="E29" s="261"/>
      <c r="F29" s="261"/>
    </row>
    <row r="30" spans="1:6" ht="15.75" customHeight="1">
      <c r="A30" s="262" t="s">
        <v>223</v>
      </c>
      <c r="B30" s="262"/>
      <c r="C30" s="262"/>
      <c r="D30" s="262"/>
      <c r="E30" s="262"/>
      <c r="F30" s="262"/>
    </row>
    <row r="31" spans="1:6" ht="15.75" customHeight="1">
      <c r="A31" s="263" t="s">
        <v>224</v>
      </c>
      <c r="B31" s="263"/>
      <c r="C31" s="263"/>
      <c r="D31" s="263"/>
      <c r="E31" s="263"/>
      <c r="F31" s="263"/>
    </row>
    <row r="32" spans="1:6" ht="15.75" customHeight="1">
      <c r="A32" s="262" t="s">
        <v>225</v>
      </c>
      <c r="B32" s="262"/>
      <c r="C32" s="262"/>
      <c r="D32" s="262"/>
      <c r="E32" s="262"/>
      <c r="F32" s="262"/>
    </row>
    <row r="33" spans="1:10" ht="15.75" customHeight="1">
      <c r="A33" s="267" t="s">
        <v>406</v>
      </c>
      <c r="B33" s="267"/>
      <c r="C33" s="267"/>
      <c r="D33" s="267"/>
      <c r="E33" s="267"/>
      <c r="F33" s="267"/>
      <c r="I33" s="87"/>
      <c r="J33" s="179" t="s">
        <v>412</v>
      </c>
    </row>
    <row r="34" spans="1:6" ht="115.5" customHeight="1">
      <c r="A34" s="257" t="s">
        <v>487</v>
      </c>
      <c r="B34" s="257"/>
      <c r="C34" s="257"/>
      <c r="D34" s="257"/>
      <c r="E34" s="257"/>
      <c r="F34" s="257"/>
    </row>
    <row r="35" spans="1:6" ht="315.75" customHeight="1">
      <c r="A35" s="257" t="s">
        <v>488</v>
      </c>
      <c r="B35" s="258"/>
      <c r="C35" s="258"/>
      <c r="D35" s="258"/>
      <c r="E35" s="258"/>
      <c r="F35" s="258"/>
    </row>
    <row r="36" spans="1:6" ht="344.25" customHeight="1">
      <c r="A36" s="257" t="s">
        <v>489</v>
      </c>
      <c r="B36" s="258"/>
      <c r="C36" s="258"/>
      <c r="D36" s="258"/>
      <c r="E36" s="258"/>
      <c r="F36" s="258"/>
    </row>
    <row r="37" spans="1:6" ht="23.25" customHeight="1">
      <c r="A37" s="274" t="s">
        <v>490</v>
      </c>
      <c r="B37" s="274"/>
      <c r="C37" s="274"/>
      <c r="D37" s="274"/>
      <c r="E37" s="274"/>
      <c r="F37" s="274"/>
    </row>
    <row r="38" spans="1:6" ht="39.75" customHeight="1">
      <c r="A38" s="257" t="s">
        <v>491</v>
      </c>
      <c r="B38" s="257"/>
      <c r="C38" s="257"/>
      <c r="D38" s="257"/>
      <c r="E38" s="257"/>
      <c r="F38" s="257"/>
    </row>
    <row r="39" spans="1:6" ht="21" customHeight="1">
      <c r="A39" s="163"/>
      <c r="B39" s="164"/>
      <c r="C39" s="164"/>
      <c r="D39" s="262" t="s">
        <v>407</v>
      </c>
      <c r="E39" s="262"/>
      <c r="F39" s="262"/>
    </row>
    <row r="40" spans="1:6" ht="40.5" customHeight="1">
      <c r="A40" s="269" t="s">
        <v>492</v>
      </c>
      <c r="B40" s="269"/>
      <c r="C40" s="269"/>
      <c r="D40" s="269"/>
      <c r="E40" s="269"/>
      <c r="F40" s="269"/>
    </row>
    <row r="41" spans="2:6" ht="18.75">
      <c r="B41" s="275" t="s">
        <v>457</v>
      </c>
      <c r="C41" s="275"/>
      <c r="D41" s="275"/>
      <c r="E41" s="275"/>
      <c r="F41" s="275"/>
    </row>
    <row r="42" spans="2:6" ht="15.75" customHeight="1">
      <c r="B42" s="262" t="s">
        <v>226</v>
      </c>
      <c r="C42" s="262"/>
      <c r="D42" s="262"/>
      <c r="E42" s="262"/>
      <c r="F42" s="262"/>
    </row>
    <row r="43" spans="1:6" ht="25.5">
      <c r="A43" s="46" t="s">
        <v>244</v>
      </c>
      <c r="B43" s="276" t="s">
        <v>227</v>
      </c>
      <c r="C43" s="277"/>
      <c r="D43" s="278"/>
      <c r="E43" s="272" t="s">
        <v>408</v>
      </c>
      <c r="F43" s="273"/>
    </row>
    <row r="44" spans="1:6" ht="12.75">
      <c r="A44" s="47">
        <v>1</v>
      </c>
      <c r="B44" s="276">
        <v>2</v>
      </c>
      <c r="C44" s="277"/>
      <c r="D44" s="278"/>
      <c r="E44" s="270">
        <v>3</v>
      </c>
      <c r="F44" s="271"/>
    </row>
    <row r="45" spans="1:6" ht="24" customHeight="1">
      <c r="A45" s="45"/>
      <c r="B45" s="264" t="s">
        <v>245</v>
      </c>
      <c r="C45" s="264"/>
      <c r="D45" s="264"/>
      <c r="E45" s="265">
        <v>45065586.3</v>
      </c>
      <c r="F45" s="266"/>
    </row>
    <row r="46" spans="1:6" ht="33.75" customHeight="1">
      <c r="A46" s="45"/>
      <c r="B46" s="268" t="s">
        <v>246</v>
      </c>
      <c r="C46" s="268"/>
      <c r="D46" s="268"/>
      <c r="E46" s="265">
        <v>27053477.46</v>
      </c>
      <c r="F46" s="266"/>
    </row>
    <row r="47" spans="1:6" ht="30" customHeight="1">
      <c r="A47" s="45"/>
      <c r="B47" s="268" t="s">
        <v>247</v>
      </c>
      <c r="C47" s="268"/>
      <c r="D47" s="268"/>
      <c r="E47" s="265">
        <v>8026650.27</v>
      </c>
      <c r="F47" s="266"/>
    </row>
    <row r="48" spans="1:6" ht="24.75" customHeight="1">
      <c r="A48" s="45"/>
      <c r="B48" s="268" t="s">
        <v>228</v>
      </c>
      <c r="C48" s="268"/>
      <c r="D48" s="268"/>
      <c r="E48" s="265">
        <v>4608618.73</v>
      </c>
      <c r="F48" s="266"/>
    </row>
    <row r="49" spans="1:6" ht="29.25" customHeight="1">
      <c r="A49" s="45"/>
      <c r="B49" s="268" t="s">
        <v>248</v>
      </c>
      <c r="C49" s="268"/>
      <c r="D49" s="268"/>
      <c r="E49" s="265">
        <v>817011.09</v>
      </c>
      <c r="F49" s="266"/>
    </row>
    <row r="50" spans="1:6" ht="25.5" customHeight="1">
      <c r="A50" s="45"/>
      <c r="B50" s="268" t="s">
        <v>249</v>
      </c>
      <c r="C50" s="268"/>
      <c r="D50" s="268"/>
      <c r="E50" s="265">
        <v>589218.82</v>
      </c>
      <c r="F50" s="266"/>
    </row>
    <row r="51" spans="1:6" ht="29.25" customHeight="1">
      <c r="A51" s="45"/>
      <c r="B51" s="268" t="s">
        <v>252</v>
      </c>
      <c r="C51" s="268"/>
      <c r="D51" s="268"/>
      <c r="E51" s="265">
        <v>577676.32</v>
      </c>
      <c r="F51" s="266"/>
    </row>
    <row r="52" spans="1:6" ht="29.25" customHeight="1">
      <c r="A52" s="45"/>
      <c r="B52" s="279" t="s">
        <v>250</v>
      </c>
      <c r="C52" s="280"/>
      <c r="D52" s="281"/>
      <c r="E52" s="265">
        <v>577676.32</v>
      </c>
      <c r="F52" s="266"/>
    </row>
    <row r="53" spans="1:6" ht="30" customHeight="1">
      <c r="A53" s="45"/>
      <c r="B53" s="279" t="s">
        <v>251</v>
      </c>
      <c r="C53" s="280"/>
      <c r="D53" s="281"/>
      <c r="E53" s="265">
        <v>0</v>
      </c>
      <c r="F53" s="266"/>
    </row>
    <row r="54" spans="1:6" ht="27.75" customHeight="1">
      <c r="A54" s="45"/>
      <c r="B54" s="170" t="s">
        <v>229</v>
      </c>
      <c r="C54" s="171"/>
      <c r="D54" s="172"/>
      <c r="E54" s="265">
        <v>0</v>
      </c>
      <c r="F54" s="266"/>
    </row>
    <row r="55" spans="1:6" ht="27.75" customHeight="1">
      <c r="A55" s="45"/>
      <c r="B55" s="268" t="s">
        <v>230</v>
      </c>
      <c r="C55" s="268"/>
      <c r="D55" s="268"/>
      <c r="E55" s="265">
        <v>11542.5</v>
      </c>
      <c r="F55" s="266"/>
    </row>
    <row r="56" spans="1:6" ht="23.25" customHeight="1">
      <c r="A56" s="45"/>
      <c r="B56" s="268" t="s">
        <v>231</v>
      </c>
      <c r="C56" s="268"/>
      <c r="D56" s="268"/>
      <c r="E56" s="265"/>
      <c r="F56" s="266"/>
    </row>
    <row r="57" spans="1:6" ht="23.25" customHeight="1">
      <c r="A57" s="45"/>
      <c r="B57" s="282" t="s">
        <v>253</v>
      </c>
      <c r="C57" s="282"/>
      <c r="D57" s="282"/>
      <c r="E57" s="265">
        <v>541583.34</v>
      </c>
      <c r="F57" s="266"/>
    </row>
    <row r="58" spans="1:6" ht="30.75" customHeight="1">
      <c r="A58" s="45"/>
      <c r="B58" s="283" t="s">
        <v>254</v>
      </c>
      <c r="C58" s="284"/>
      <c r="D58" s="285"/>
      <c r="E58" s="286"/>
      <c r="F58" s="287"/>
    </row>
    <row r="59" spans="1:6" ht="22.5" customHeight="1">
      <c r="A59" s="45"/>
      <c r="B59" s="173" t="s">
        <v>232</v>
      </c>
      <c r="C59" s="174"/>
      <c r="D59" s="175"/>
      <c r="E59" s="265">
        <v>404270.19</v>
      </c>
      <c r="F59" s="266"/>
    </row>
    <row r="60" spans="1:6" ht="30" customHeight="1">
      <c r="A60" s="45"/>
      <c r="B60" s="288" t="s">
        <v>255</v>
      </c>
      <c r="C60" s="288"/>
      <c r="D60" s="288"/>
      <c r="E60" s="265">
        <v>0</v>
      </c>
      <c r="F60" s="266"/>
    </row>
    <row r="61" ht="14.25">
      <c r="B61" s="35"/>
    </row>
    <row r="62" ht="14.25">
      <c r="B62" s="35"/>
    </row>
    <row r="63" ht="14.25">
      <c r="B63" s="35"/>
    </row>
    <row r="64" ht="14.25">
      <c r="B64" s="35"/>
    </row>
  </sheetData>
  <sheetProtection/>
  <mergeCells count="63">
    <mergeCell ref="B60:D60"/>
    <mergeCell ref="E60:F60"/>
    <mergeCell ref="B5:F5"/>
    <mergeCell ref="B6:F6"/>
    <mergeCell ref="B7:F7"/>
    <mergeCell ref="B8:F8"/>
    <mergeCell ref="D21:F21"/>
    <mergeCell ref="D22:F22"/>
    <mergeCell ref="D23:F23"/>
    <mergeCell ref="B44:D44"/>
    <mergeCell ref="B56:D56"/>
    <mergeCell ref="E56:F56"/>
    <mergeCell ref="B57:D57"/>
    <mergeCell ref="E57:F57"/>
    <mergeCell ref="B58:D58"/>
    <mergeCell ref="E59:F59"/>
    <mergeCell ref="E58:F58"/>
    <mergeCell ref="B50:D50"/>
    <mergeCell ref="E50:F50"/>
    <mergeCell ref="B51:D51"/>
    <mergeCell ref="B52:D52"/>
    <mergeCell ref="B53:D53"/>
    <mergeCell ref="B55:D55"/>
    <mergeCell ref="E55:F55"/>
    <mergeCell ref="E52:F52"/>
    <mergeCell ref="E51:F51"/>
    <mergeCell ref="E53:F53"/>
    <mergeCell ref="E54:F54"/>
    <mergeCell ref="B41:F41"/>
    <mergeCell ref="B42:F42"/>
    <mergeCell ref="B43:D43"/>
    <mergeCell ref="B47:D47"/>
    <mergeCell ref="E47:F47"/>
    <mergeCell ref="B48:D48"/>
    <mergeCell ref="E48:F48"/>
    <mergeCell ref="B49:D49"/>
    <mergeCell ref="E49:F49"/>
    <mergeCell ref="B46:D46"/>
    <mergeCell ref="E46:F46"/>
    <mergeCell ref="A36:F36"/>
    <mergeCell ref="A40:F40"/>
    <mergeCell ref="D39:F39"/>
    <mergeCell ref="E44:F44"/>
    <mergeCell ref="E43:F43"/>
    <mergeCell ref="A37:F37"/>
    <mergeCell ref="A38:F38"/>
    <mergeCell ref="A29:F29"/>
    <mergeCell ref="A30:F30"/>
    <mergeCell ref="A31:F31"/>
    <mergeCell ref="A32:F32"/>
    <mergeCell ref="B45:D45"/>
    <mergeCell ref="E45:F45"/>
    <mergeCell ref="A33:F33"/>
    <mergeCell ref="A27:F27"/>
    <mergeCell ref="A35:F35"/>
    <mergeCell ref="D24:F24"/>
    <mergeCell ref="A28:F28"/>
    <mergeCell ref="B1:F1"/>
    <mergeCell ref="B2:F2"/>
    <mergeCell ref="B3:F3"/>
    <mergeCell ref="B4:F4"/>
    <mergeCell ref="A26:F26"/>
    <mergeCell ref="A34:F34"/>
  </mergeCells>
  <printOptions/>
  <pageMargins left="0.7086614173228347" right="0" top="0.15748031496062992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1"/>
  <sheetViews>
    <sheetView zoomScale="89" zoomScaleNormal="89" zoomScalePageLayoutView="0" workbookViewId="0" topLeftCell="A38">
      <selection activeCell="N12" sqref="N12"/>
    </sheetView>
  </sheetViews>
  <sheetFormatPr defaultColWidth="9.140625" defaultRowHeight="12.75"/>
  <cols>
    <col min="1" max="1" width="56.57421875" style="16" customWidth="1"/>
    <col min="2" max="2" width="6.8515625" style="15" customWidth="1"/>
    <col min="3" max="3" width="23.7109375" style="26" customWidth="1"/>
    <col min="4" max="4" width="15.28125" style="25" customWidth="1"/>
    <col min="5" max="5" width="13.7109375" style="25" customWidth="1"/>
    <col min="6" max="6" width="12.8515625" style="25" customWidth="1"/>
    <col min="7" max="7" width="12.421875" style="20" customWidth="1"/>
    <col min="8" max="8" width="9.421875" style="20" customWidth="1"/>
    <col min="9" max="9" width="16.57421875" style="20" customWidth="1"/>
    <col min="10" max="16384" width="9.140625" style="15" customWidth="1"/>
  </cols>
  <sheetData>
    <row r="1" spans="1:8" ht="15" hidden="1">
      <c r="A1" s="303"/>
      <c r="B1" s="303"/>
      <c r="C1" s="303"/>
      <c r="D1" s="303"/>
      <c r="E1" s="303"/>
      <c r="F1" s="303"/>
      <c r="G1" s="303"/>
      <c r="H1" s="303"/>
    </row>
    <row r="2" spans="1:9" s="17" customFormat="1" ht="18.75" customHeight="1">
      <c r="A2" s="304" t="s">
        <v>3</v>
      </c>
      <c r="B2" s="304"/>
      <c r="C2" s="304"/>
      <c r="D2" s="304"/>
      <c r="E2" s="304"/>
      <c r="F2" s="304"/>
      <c r="G2" s="304"/>
      <c r="H2" s="304"/>
      <c r="I2" s="21"/>
    </row>
    <row r="3" spans="1:9" s="17" customFormat="1" ht="18.75" customHeight="1">
      <c r="A3" s="305" t="s">
        <v>4</v>
      </c>
      <c r="B3" s="305"/>
      <c r="C3" s="305"/>
      <c r="D3" s="305"/>
      <c r="E3" s="305"/>
      <c r="F3" s="305"/>
      <c r="G3" s="305"/>
      <c r="H3" s="305"/>
      <c r="I3" s="21"/>
    </row>
    <row r="4" spans="1:9" s="17" customFormat="1" ht="18.75" customHeight="1">
      <c r="A4" s="305" t="s">
        <v>499</v>
      </c>
      <c r="B4" s="305"/>
      <c r="C4" s="305"/>
      <c r="D4" s="305"/>
      <c r="E4" s="305"/>
      <c r="F4" s="305"/>
      <c r="G4" s="305"/>
      <c r="H4" s="305"/>
      <c r="I4" s="21"/>
    </row>
    <row r="5" spans="1:9" s="17" customFormat="1" ht="19.5" customHeight="1">
      <c r="A5" s="305" t="s">
        <v>5</v>
      </c>
      <c r="B5" s="305"/>
      <c r="C5" s="305"/>
      <c r="D5" s="305"/>
      <c r="E5" s="305"/>
      <c r="F5" s="305"/>
      <c r="G5" s="305"/>
      <c r="H5" s="305"/>
      <c r="I5" s="21"/>
    </row>
    <row r="6" spans="1:9" s="17" customFormat="1" ht="20.25" customHeight="1">
      <c r="A6" s="289" t="s">
        <v>6</v>
      </c>
      <c r="B6" s="289"/>
      <c r="C6" s="289"/>
      <c r="D6" s="289"/>
      <c r="E6" s="289"/>
      <c r="F6" s="289"/>
      <c r="G6" s="289"/>
      <c r="H6" s="289"/>
      <c r="I6" s="21"/>
    </row>
    <row r="7" spans="1:9" s="17" customFormat="1" ht="20.25" customHeight="1">
      <c r="A7" s="289"/>
      <c r="B7" s="289"/>
      <c r="C7" s="289"/>
      <c r="D7" s="289"/>
      <c r="E7" s="289"/>
      <c r="F7" s="289"/>
      <c r="G7" s="289"/>
      <c r="H7" s="289"/>
      <c r="I7" s="21"/>
    </row>
    <row r="8" spans="1:8" ht="15" customHeight="1">
      <c r="A8" s="290" t="s">
        <v>497</v>
      </c>
      <c r="B8" s="290"/>
      <c r="C8" s="290"/>
      <c r="D8" s="290"/>
      <c r="E8" s="290"/>
      <c r="F8" s="290"/>
      <c r="G8" s="290"/>
      <c r="H8" s="290"/>
    </row>
    <row r="9" spans="1:8" ht="30" customHeight="1">
      <c r="A9" s="291" t="s">
        <v>8</v>
      </c>
      <c r="B9" s="291"/>
      <c r="C9" s="291"/>
      <c r="D9" s="291"/>
      <c r="E9" s="291"/>
      <c r="F9" s="291"/>
      <c r="G9" s="291"/>
      <c r="H9" s="291"/>
    </row>
    <row r="10" spans="1:8" ht="30" customHeight="1">
      <c r="A10" s="300" t="s">
        <v>0</v>
      </c>
      <c r="B10" s="300" t="s">
        <v>9</v>
      </c>
      <c r="C10" s="306" t="s">
        <v>10</v>
      </c>
      <c r="D10" s="301" t="s">
        <v>11</v>
      </c>
      <c r="E10" s="301"/>
      <c r="F10" s="301"/>
      <c r="G10" s="301"/>
      <c r="H10" s="301"/>
    </row>
    <row r="11" spans="1:8" ht="15">
      <c r="A11" s="300"/>
      <c r="B11" s="300"/>
      <c r="C11" s="306"/>
      <c r="D11" s="301" t="s">
        <v>12</v>
      </c>
      <c r="E11" s="301" t="s">
        <v>1</v>
      </c>
      <c r="F11" s="301"/>
      <c r="G11" s="301"/>
      <c r="H11" s="301"/>
    </row>
    <row r="12" spans="1:8" ht="96.75" customHeight="1">
      <c r="A12" s="300"/>
      <c r="B12" s="300"/>
      <c r="C12" s="306"/>
      <c r="D12" s="301"/>
      <c r="E12" s="301" t="s">
        <v>13</v>
      </c>
      <c r="F12" s="302" t="s">
        <v>14</v>
      </c>
      <c r="G12" s="301" t="s">
        <v>15</v>
      </c>
      <c r="H12" s="301"/>
    </row>
    <row r="13" spans="1:8" ht="37.5" customHeight="1">
      <c r="A13" s="300"/>
      <c r="B13" s="300"/>
      <c r="C13" s="306"/>
      <c r="D13" s="301"/>
      <c r="E13" s="301"/>
      <c r="F13" s="302"/>
      <c r="G13" s="61" t="s">
        <v>12</v>
      </c>
      <c r="H13" s="61" t="s">
        <v>16</v>
      </c>
    </row>
    <row r="14" spans="1:8" ht="15">
      <c r="A14" s="27">
        <v>1</v>
      </c>
      <c r="B14" s="27">
        <v>2</v>
      </c>
      <c r="C14" s="28">
        <v>3</v>
      </c>
      <c r="D14" s="158">
        <v>4</v>
      </c>
      <c r="E14" s="158">
        <v>5</v>
      </c>
      <c r="F14" s="158">
        <v>6</v>
      </c>
      <c r="G14" s="158">
        <v>8</v>
      </c>
      <c r="H14" s="158">
        <v>9</v>
      </c>
    </row>
    <row r="15" spans="1:8" ht="18.75">
      <c r="A15" s="129" t="s">
        <v>513</v>
      </c>
      <c r="B15" s="130">
        <v>100</v>
      </c>
      <c r="C15" s="131" t="s">
        <v>18</v>
      </c>
      <c r="D15" s="132">
        <v>52507890.51</v>
      </c>
      <c r="E15" s="237">
        <v>45638470</v>
      </c>
      <c r="F15" s="132">
        <v>2937105</v>
      </c>
      <c r="G15" s="132">
        <v>3932315.51</v>
      </c>
      <c r="H15" s="133"/>
    </row>
    <row r="16" spans="1:8" ht="15">
      <c r="A16" s="134" t="s">
        <v>478</v>
      </c>
      <c r="B16" s="135">
        <v>110</v>
      </c>
      <c r="C16" s="219" t="s">
        <v>465</v>
      </c>
      <c r="D16" s="136">
        <v>245355.96</v>
      </c>
      <c r="E16" s="237"/>
      <c r="F16" s="137"/>
      <c r="G16" s="136">
        <v>245355.96</v>
      </c>
      <c r="H16" s="138" t="s">
        <v>18</v>
      </c>
    </row>
    <row r="17" spans="1:8" ht="28.5">
      <c r="A17" s="232" t="s">
        <v>477</v>
      </c>
      <c r="B17" s="233">
        <v>120</v>
      </c>
      <c r="C17" s="234"/>
      <c r="D17" s="235">
        <v>48813669.55</v>
      </c>
      <c r="E17" s="237">
        <v>45638470</v>
      </c>
      <c r="F17" s="235"/>
      <c r="G17" s="235">
        <v>3175199.55</v>
      </c>
      <c r="H17" s="236"/>
    </row>
    <row r="18" spans="1:8" ht="28.5">
      <c r="A18" s="224" t="s">
        <v>415</v>
      </c>
      <c r="B18" s="130" t="s">
        <v>395</v>
      </c>
      <c r="C18" s="225"/>
      <c r="D18" s="237">
        <v>45638470</v>
      </c>
      <c r="E18" s="237">
        <v>45638470</v>
      </c>
      <c r="F18" s="132"/>
      <c r="G18" s="132"/>
      <c r="H18" s="132"/>
    </row>
    <row r="19" spans="1:8" ht="30">
      <c r="A19" s="228" t="s">
        <v>466</v>
      </c>
      <c r="B19" s="229"/>
      <c r="C19" s="230" t="s">
        <v>481</v>
      </c>
      <c r="D19" s="255">
        <v>45428500</v>
      </c>
      <c r="E19" s="255">
        <v>45428500</v>
      </c>
      <c r="F19" s="231"/>
      <c r="G19" s="231"/>
      <c r="H19" s="231"/>
    </row>
    <row r="20" spans="1:8" ht="30">
      <c r="A20" s="228" t="s">
        <v>467</v>
      </c>
      <c r="B20" s="229"/>
      <c r="C20" s="230" t="s">
        <v>502</v>
      </c>
      <c r="D20" s="255">
        <v>209970</v>
      </c>
      <c r="E20" s="255">
        <v>209970</v>
      </c>
      <c r="F20" s="231"/>
      <c r="G20" s="231"/>
      <c r="H20" s="231"/>
    </row>
    <row r="21" spans="1:8" ht="20.25" customHeight="1">
      <c r="A21" s="139" t="s">
        <v>394</v>
      </c>
      <c r="B21" s="140" t="s">
        <v>396</v>
      </c>
      <c r="C21" s="220"/>
      <c r="D21" s="142">
        <v>3175199.55</v>
      </c>
      <c r="E21" s="142"/>
      <c r="F21" s="141"/>
      <c r="G21" s="142">
        <v>3175199.55</v>
      </c>
      <c r="H21" s="141"/>
    </row>
    <row r="22" spans="1:8" ht="18" customHeight="1">
      <c r="A22" s="74" t="s">
        <v>416</v>
      </c>
      <c r="B22" s="27"/>
      <c r="C22" s="221" t="s">
        <v>501</v>
      </c>
      <c r="D22" s="64">
        <v>988700</v>
      </c>
      <c r="E22" s="64"/>
      <c r="F22" s="29"/>
      <c r="G22" s="64">
        <v>988700</v>
      </c>
      <c r="H22" s="29"/>
    </row>
    <row r="23" spans="1:8" ht="48" customHeight="1">
      <c r="A23" s="223" t="s">
        <v>469</v>
      </c>
      <c r="B23" s="27"/>
      <c r="C23" s="221" t="s">
        <v>480</v>
      </c>
      <c r="D23" s="64">
        <v>2054999.55</v>
      </c>
      <c r="E23" s="64"/>
      <c r="F23" s="29"/>
      <c r="G23" s="64">
        <v>2054999.55</v>
      </c>
      <c r="H23" s="29"/>
    </row>
    <row r="24" spans="1:8" ht="18" customHeight="1">
      <c r="A24" s="74" t="s">
        <v>386</v>
      </c>
      <c r="B24" s="27"/>
      <c r="C24" s="221" t="s">
        <v>517</v>
      </c>
      <c r="D24" s="64">
        <v>36000</v>
      </c>
      <c r="E24" s="64"/>
      <c r="F24" s="29"/>
      <c r="G24" s="64">
        <v>36000</v>
      </c>
      <c r="H24" s="29"/>
    </row>
    <row r="25" spans="1:8" ht="18" customHeight="1">
      <c r="A25" s="74" t="s">
        <v>500</v>
      </c>
      <c r="B25" s="27"/>
      <c r="C25" s="221" t="s">
        <v>503</v>
      </c>
      <c r="D25" s="64">
        <v>6000</v>
      </c>
      <c r="E25" s="64"/>
      <c r="F25" s="29"/>
      <c r="G25" s="64">
        <v>6000</v>
      </c>
      <c r="H25" s="29"/>
    </row>
    <row r="26" spans="1:8" ht="18.75" customHeight="1">
      <c r="A26" s="74" t="s">
        <v>505</v>
      </c>
      <c r="B26" s="27"/>
      <c r="C26" s="221" t="s">
        <v>494</v>
      </c>
      <c r="D26" s="64">
        <v>89500</v>
      </c>
      <c r="E26" s="64"/>
      <c r="F26" s="29"/>
      <c r="G26" s="64">
        <v>89500</v>
      </c>
      <c r="H26" s="29"/>
    </row>
    <row r="27" spans="1:8" ht="45.75" customHeight="1">
      <c r="A27" s="180" t="s">
        <v>506</v>
      </c>
      <c r="B27" s="239">
        <v>130</v>
      </c>
      <c r="C27" s="240" t="s">
        <v>479</v>
      </c>
      <c r="D27" s="248">
        <v>8000</v>
      </c>
      <c r="E27" s="248"/>
      <c r="F27" s="211"/>
      <c r="G27" s="248">
        <v>8000</v>
      </c>
      <c r="H27" s="211"/>
    </row>
    <row r="28" spans="1:9" s="18" customFormat="1" ht="14.25" customHeight="1">
      <c r="A28" s="143" t="s">
        <v>482</v>
      </c>
      <c r="B28" s="144">
        <v>150</v>
      </c>
      <c r="C28" s="221"/>
      <c r="D28" s="145">
        <v>2937105</v>
      </c>
      <c r="E28" s="145"/>
      <c r="F28" s="145">
        <v>2937105</v>
      </c>
      <c r="G28" s="145"/>
      <c r="H28" s="145" t="s">
        <v>18</v>
      </c>
      <c r="I28" s="22"/>
    </row>
    <row r="29" spans="1:9" s="18" customFormat="1" ht="26.25" customHeight="1">
      <c r="A29" s="226" t="s">
        <v>474</v>
      </c>
      <c r="B29" s="130"/>
      <c r="C29" s="221" t="s">
        <v>472</v>
      </c>
      <c r="D29" s="133">
        <v>1440000</v>
      </c>
      <c r="E29" s="132"/>
      <c r="F29" s="133">
        <v>1440000</v>
      </c>
      <c r="G29" s="132"/>
      <c r="H29" s="132"/>
      <c r="I29" s="22"/>
    </row>
    <row r="30" spans="1:9" s="18" customFormat="1" ht="21.75" customHeight="1">
      <c r="A30" s="227" t="s">
        <v>484</v>
      </c>
      <c r="B30" s="130"/>
      <c r="C30" s="221" t="s">
        <v>472</v>
      </c>
      <c r="D30" s="133">
        <v>450000</v>
      </c>
      <c r="E30" s="132"/>
      <c r="F30" s="133">
        <v>450000</v>
      </c>
      <c r="G30" s="132"/>
      <c r="H30" s="132"/>
      <c r="I30" s="22"/>
    </row>
    <row r="31" spans="1:9" s="18" customFormat="1" ht="26.25" customHeight="1">
      <c r="A31" s="227" t="s">
        <v>493</v>
      </c>
      <c r="B31" s="130"/>
      <c r="C31" s="221" t="s">
        <v>472</v>
      </c>
      <c r="D31" s="133">
        <v>23805</v>
      </c>
      <c r="E31" s="132"/>
      <c r="F31" s="133">
        <v>23805</v>
      </c>
      <c r="G31" s="132"/>
      <c r="H31" s="132"/>
      <c r="I31" s="22"/>
    </row>
    <row r="32" spans="1:9" s="18" customFormat="1" ht="26.25" customHeight="1">
      <c r="A32" s="227" t="s">
        <v>504</v>
      </c>
      <c r="B32" s="130"/>
      <c r="C32" s="221" t="s">
        <v>472</v>
      </c>
      <c r="D32" s="133">
        <v>402400</v>
      </c>
      <c r="E32" s="132"/>
      <c r="F32" s="133">
        <v>402400</v>
      </c>
      <c r="G32" s="132"/>
      <c r="H32" s="132"/>
      <c r="I32" s="22"/>
    </row>
    <row r="33" spans="1:9" s="18" customFormat="1" ht="74.25" customHeight="1">
      <c r="A33" s="227" t="s">
        <v>475</v>
      </c>
      <c r="B33" s="130"/>
      <c r="C33" s="225" t="s">
        <v>473</v>
      </c>
      <c r="D33" s="133">
        <v>620900</v>
      </c>
      <c r="E33" s="132"/>
      <c r="F33" s="133">
        <v>620900</v>
      </c>
      <c r="G33" s="132"/>
      <c r="H33" s="224"/>
      <c r="I33" s="22"/>
    </row>
    <row r="34" spans="1:8" ht="15">
      <c r="A34" s="180" t="s">
        <v>483</v>
      </c>
      <c r="B34" s="159">
        <v>160</v>
      </c>
      <c r="C34" s="218"/>
      <c r="D34" s="146">
        <v>497760</v>
      </c>
      <c r="E34" s="147"/>
      <c r="F34" s="147"/>
      <c r="G34" s="242">
        <v>497760</v>
      </c>
      <c r="H34" s="148"/>
    </row>
    <row r="35" spans="1:8" ht="36.75" customHeight="1">
      <c r="A35" s="120" t="s">
        <v>458</v>
      </c>
      <c r="B35" s="149"/>
      <c r="C35" s="221" t="s">
        <v>470</v>
      </c>
      <c r="D35" s="133">
        <v>477760</v>
      </c>
      <c r="E35" s="150"/>
      <c r="F35" s="151"/>
      <c r="G35" s="151">
        <v>477760</v>
      </c>
      <c r="H35" s="151"/>
    </row>
    <row r="36" spans="1:8" ht="39.75" customHeight="1">
      <c r="A36" s="120" t="s">
        <v>459</v>
      </c>
      <c r="B36" s="149"/>
      <c r="C36" s="221" t="s">
        <v>471</v>
      </c>
      <c r="D36" s="133">
        <v>20000</v>
      </c>
      <c r="E36" s="150"/>
      <c r="F36" s="151"/>
      <c r="G36" s="151">
        <v>20000</v>
      </c>
      <c r="H36" s="151"/>
    </row>
    <row r="37" spans="1:8" ht="15">
      <c r="A37" s="181" t="s">
        <v>19</v>
      </c>
      <c r="B37" s="160">
        <v>180</v>
      </c>
      <c r="C37" s="222" t="s">
        <v>18</v>
      </c>
      <c r="D37" s="185">
        <v>6000</v>
      </c>
      <c r="E37" s="186"/>
      <c r="F37" s="186"/>
      <c r="G37" s="185">
        <v>6000</v>
      </c>
      <c r="H37" s="152" t="s">
        <v>18</v>
      </c>
    </row>
    <row r="38" spans="1:8" ht="15">
      <c r="A38" s="74" t="s">
        <v>414</v>
      </c>
      <c r="B38" s="27"/>
      <c r="C38" s="221" t="s">
        <v>476</v>
      </c>
      <c r="D38" s="29">
        <v>6000</v>
      </c>
      <c r="E38" s="61"/>
      <c r="F38" s="29"/>
      <c r="G38" s="29">
        <v>6000</v>
      </c>
      <c r="H38" s="61"/>
    </row>
    <row r="39" spans="1:8" ht="18.75">
      <c r="A39" s="153" t="s">
        <v>20</v>
      </c>
      <c r="B39" s="178">
        <v>200</v>
      </c>
      <c r="C39" s="154" t="s">
        <v>18</v>
      </c>
      <c r="D39" s="155">
        <v>53444392.81</v>
      </c>
      <c r="E39" s="156">
        <v>45930292.19</v>
      </c>
      <c r="F39" s="156">
        <v>3149600.62</v>
      </c>
      <c r="G39" s="155">
        <v>4364500</v>
      </c>
      <c r="H39" s="155"/>
    </row>
    <row r="40" spans="1:8" ht="15.75">
      <c r="A40" s="127" t="s">
        <v>1</v>
      </c>
      <c r="B40" s="125"/>
      <c r="C40" s="128"/>
      <c r="D40" s="157"/>
      <c r="E40" s="183"/>
      <c r="F40" s="184"/>
      <c r="G40" s="184"/>
      <c r="H40" s="126"/>
    </row>
    <row r="41" spans="1:8" ht="15">
      <c r="A41" s="292" t="s">
        <v>411</v>
      </c>
      <c r="B41" s="294">
        <v>210</v>
      </c>
      <c r="C41" s="295" t="s">
        <v>460</v>
      </c>
      <c r="D41" s="296">
        <v>41315844.72</v>
      </c>
      <c r="E41" s="207">
        <v>40413744.72</v>
      </c>
      <c r="F41" s="146"/>
      <c r="G41" s="146">
        <v>902100</v>
      </c>
      <c r="H41" s="298"/>
    </row>
    <row r="42" spans="1:8" ht="0.75" customHeight="1">
      <c r="A42" s="293"/>
      <c r="B42" s="294"/>
      <c r="C42" s="295"/>
      <c r="D42" s="297"/>
      <c r="E42" s="208"/>
      <c r="F42" s="209"/>
      <c r="G42" s="209"/>
      <c r="H42" s="299"/>
    </row>
    <row r="43" spans="1:8" ht="12" customHeight="1">
      <c r="A43" s="215" t="s">
        <v>2</v>
      </c>
      <c r="B43" s="217"/>
      <c r="C43" s="216"/>
      <c r="D43" s="213"/>
      <c r="E43" s="208"/>
      <c r="F43" s="209"/>
      <c r="G43" s="209"/>
      <c r="H43" s="214"/>
    </row>
    <row r="44" spans="1:8" ht="20.25" customHeight="1">
      <c r="A44" s="212" t="s">
        <v>21</v>
      </c>
      <c r="B44" s="204">
        <v>211</v>
      </c>
      <c r="C44" s="28" t="s">
        <v>485</v>
      </c>
      <c r="D44" s="29">
        <v>41313444.72</v>
      </c>
      <c r="E44" s="29">
        <v>40411344.72</v>
      </c>
      <c r="F44" s="29"/>
      <c r="G44" s="29">
        <v>902100</v>
      </c>
      <c r="H44" s="29"/>
    </row>
    <row r="45" spans="1:8" ht="15">
      <c r="A45" s="122" t="s">
        <v>387</v>
      </c>
      <c r="B45" s="159">
        <v>220</v>
      </c>
      <c r="C45" s="216"/>
      <c r="D45" s="146">
        <v>618631.75</v>
      </c>
      <c r="E45" s="146"/>
      <c r="F45" s="146">
        <v>618631.75</v>
      </c>
      <c r="G45" s="146"/>
      <c r="H45" s="146"/>
    </row>
    <row r="46" spans="1:8" ht="15">
      <c r="A46" s="116" t="s">
        <v>495</v>
      </c>
      <c r="B46" s="130"/>
      <c r="C46" s="131" t="s">
        <v>461</v>
      </c>
      <c r="D46" s="133">
        <v>618631.75</v>
      </c>
      <c r="E46" s="133"/>
      <c r="F46" s="133">
        <v>618631.75</v>
      </c>
      <c r="G46" s="132"/>
      <c r="H46" s="132"/>
    </row>
    <row r="47" spans="1:8" ht="21" customHeight="1">
      <c r="A47" s="122" t="s">
        <v>389</v>
      </c>
      <c r="B47" s="159">
        <v>230</v>
      </c>
      <c r="C47" s="210"/>
      <c r="D47" s="146">
        <v>193400</v>
      </c>
      <c r="E47" s="241">
        <v>193400</v>
      </c>
      <c r="F47" s="146"/>
      <c r="G47" s="146"/>
      <c r="H47" s="211"/>
    </row>
    <row r="48" spans="1:8" ht="14.25" customHeight="1">
      <c r="A48" s="116" t="s">
        <v>409</v>
      </c>
      <c r="B48" s="27"/>
      <c r="C48" s="123" t="s">
        <v>462</v>
      </c>
      <c r="D48" s="29">
        <v>193400</v>
      </c>
      <c r="E48" s="29">
        <v>193400</v>
      </c>
      <c r="F48" s="29"/>
      <c r="G48" s="29"/>
      <c r="H48" s="29"/>
    </row>
    <row r="49" spans="1:8" ht="27" customHeight="1">
      <c r="A49" s="124" t="s">
        <v>388</v>
      </c>
      <c r="B49" s="159">
        <v>250</v>
      </c>
      <c r="C49" s="216" t="s">
        <v>463</v>
      </c>
      <c r="D49" s="146">
        <v>6200</v>
      </c>
      <c r="E49" s="146"/>
      <c r="F49" s="146">
        <v>6200</v>
      </c>
      <c r="G49" s="146"/>
      <c r="H49" s="146"/>
    </row>
    <row r="50" spans="1:8" ht="18.75" customHeight="1">
      <c r="A50" s="122" t="s">
        <v>22</v>
      </c>
      <c r="B50" s="159">
        <v>260</v>
      </c>
      <c r="C50" s="216" t="s">
        <v>463</v>
      </c>
      <c r="D50" s="146">
        <v>11310316.34</v>
      </c>
      <c r="E50" s="146">
        <v>5323147.47</v>
      </c>
      <c r="F50" s="146">
        <v>2524768.87</v>
      </c>
      <c r="G50" s="146">
        <v>3462400</v>
      </c>
      <c r="H50" s="211"/>
    </row>
    <row r="51" spans="1:8" ht="28.5">
      <c r="A51" s="206" t="s">
        <v>507</v>
      </c>
      <c r="B51" s="205">
        <v>500</v>
      </c>
      <c r="C51" s="123"/>
      <c r="D51" s="24">
        <v>936502.3</v>
      </c>
      <c r="E51" s="24">
        <v>291822.19</v>
      </c>
      <c r="F51" s="24">
        <v>212495.62</v>
      </c>
      <c r="G51" s="24">
        <v>432184.49</v>
      </c>
      <c r="H51" s="29"/>
    </row>
    <row r="52" spans="1:8" ht="15">
      <c r="A52" s="116" t="s">
        <v>456</v>
      </c>
      <c r="B52" s="204"/>
      <c r="C52" s="28"/>
      <c r="D52" s="29">
        <v>87184.04</v>
      </c>
      <c r="E52" s="29"/>
      <c r="F52" s="24"/>
      <c r="G52" s="249">
        <v>87184.04</v>
      </c>
      <c r="H52" s="29"/>
    </row>
    <row r="53" spans="1:8" ht="15">
      <c r="A53" s="116" t="s">
        <v>514</v>
      </c>
      <c r="B53" s="204"/>
      <c r="C53" s="28"/>
      <c r="D53" s="29">
        <v>345000.45</v>
      </c>
      <c r="E53" s="29"/>
      <c r="F53" s="29"/>
      <c r="G53" s="249">
        <v>345000.45</v>
      </c>
      <c r="H53" s="29"/>
    </row>
    <row r="54" spans="1:8" ht="15">
      <c r="A54" s="116" t="s">
        <v>508</v>
      </c>
      <c r="B54" s="204"/>
      <c r="C54" s="28"/>
      <c r="D54" s="29">
        <v>212495.62</v>
      </c>
      <c r="E54" s="29"/>
      <c r="F54" s="29">
        <v>212495.62</v>
      </c>
      <c r="G54" s="249"/>
      <c r="H54" s="29"/>
    </row>
    <row r="55" spans="1:8" ht="15">
      <c r="A55" s="116" t="s">
        <v>509</v>
      </c>
      <c r="B55" s="204"/>
      <c r="C55" s="28"/>
      <c r="D55" s="29">
        <v>291822.19</v>
      </c>
      <c r="E55" s="29">
        <v>291822.19</v>
      </c>
      <c r="F55" s="29"/>
      <c r="G55" s="249"/>
      <c r="H55" s="29"/>
    </row>
    <row r="56" spans="1:8" ht="15">
      <c r="A56" s="116" t="s">
        <v>464</v>
      </c>
      <c r="B56" s="121">
        <v>600</v>
      </c>
      <c r="C56" s="28"/>
      <c r="D56" s="29"/>
      <c r="E56" s="29"/>
      <c r="F56" s="29"/>
      <c r="G56" s="249"/>
      <c r="H56" s="29"/>
    </row>
    <row r="57" spans="1:8" ht="15">
      <c r="A57" s="187"/>
      <c r="B57" s="188"/>
      <c r="C57" s="165"/>
      <c r="D57" s="111"/>
      <c r="E57" s="111"/>
      <c r="F57" s="111"/>
      <c r="G57" s="111"/>
      <c r="H57" s="83"/>
    </row>
    <row r="58" spans="1:7" ht="15">
      <c r="A58" s="16" t="s">
        <v>391</v>
      </c>
      <c r="B58" s="15" t="s">
        <v>392</v>
      </c>
      <c r="G58" s="20" t="s">
        <v>390</v>
      </c>
    </row>
    <row r="60" spans="1:2" ht="15">
      <c r="A60" s="16" t="s">
        <v>264</v>
      </c>
      <c r="B60" s="15" t="s">
        <v>393</v>
      </c>
    </row>
    <row r="291" ht="12.75"/>
  </sheetData>
  <sheetProtection/>
  <mergeCells count="23">
    <mergeCell ref="C10:C13"/>
    <mergeCell ref="D10:H10"/>
    <mergeCell ref="D11:D13"/>
    <mergeCell ref="E11:H11"/>
    <mergeCell ref="E12:E13"/>
    <mergeCell ref="F12:F13"/>
    <mergeCell ref="A1:H1"/>
    <mergeCell ref="A2:H2"/>
    <mergeCell ref="A3:H3"/>
    <mergeCell ref="A4:H4"/>
    <mergeCell ref="A5:H5"/>
    <mergeCell ref="G12:H12"/>
    <mergeCell ref="A7:H7"/>
    <mergeCell ref="A6:H6"/>
    <mergeCell ref="A8:H8"/>
    <mergeCell ref="A9:H9"/>
    <mergeCell ref="A41:A42"/>
    <mergeCell ref="B41:B42"/>
    <mergeCell ref="C41:C42"/>
    <mergeCell ref="D41:D42"/>
    <mergeCell ref="H41:H42"/>
    <mergeCell ref="A10:A13"/>
    <mergeCell ref="B10:B13"/>
  </mergeCells>
  <hyperlinks>
    <hyperlink ref="A6" location="P291" display="P291"/>
    <hyperlink ref="F12" r:id="rId1" display="consultantplus://offline/ref=747F550818F2E0180D6BB7944D239EA314568E0057C2A5CAD94B85812825281322C211B170CDL3WAJ"/>
  </hyperlinks>
  <printOptions/>
  <pageMargins left="0.5118110236220472" right="0.11811023622047245" top="0.35433070866141736" bottom="0.35433070866141736" header="0" footer="0"/>
  <pageSetup fitToHeight="7" horizontalDpi="600" verticalDpi="600" orientation="portrait" paperSize="9" scale="6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86" zoomScaleNormal="86" zoomScalePageLayoutView="0" workbookViewId="0" topLeftCell="A4">
      <selection activeCell="H16" sqref="H16"/>
    </sheetView>
  </sheetViews>
  <sheetFormatPr defaultColWidth="15.00390625" defaultRowHeight="12.75"/>
  <cols>
    <col min="1" max="1" width="12.57421875" style="6" customWidth="1"/>
    <col min="2" max="16384" width="15.00390625" style="6" customWidth="1"/>
  </cols>
  <sheetData>
    <row r="1" spans="1:12" ht="37.5" customHeight="1">
      <c r="A1" s="305" t="s">
        <v>24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ht="15">
      <c r="A2" s="7"/>
    </row>
    <row r="3" spans="1:12" ht="26.25" customHeight="1">
      <c r="A3" s="305" t="s">
        <v>25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4" spans="1:12" ht="24.75" customHeight="1">
      <c r="A4" s="305" t="s">
        <v>26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</row>
    <row r="5" spans="1:12" ht="27" customHeight="1">
      <c r="A5" s="304" t="s">
        <v>518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</row>
    <row r="6" ht="15.75" thickBot="1">
      <c r="A6" s="7"/>
    </row>
    <row r="7" spans="1:12" ht="30" customHeight="1" thickBot="1">
      <c r="A7" s="310" t="s">
        <v>0</v>
      </c>
      <c r="B7" s="310" t="s">
        <v>9</v>
      </c>
      <c r="C7" s="310" t="s">
        <v>27</v>
      </c>
      <c r="D7" s="313" t="s">
        <v>28</v>
      </c>
      <c r="E7" s="314"/>
      <c r="F7" s="314"/>
      <c r="G7" s="314"/>
      <c r="H7" s="314"/>
      <c r="I7" s="314"/>
      <c r="J7" s="314"/>
      <c r="K7" s="314"/>
      <c r="L7" s="315"/>
    </row>
    <row r="8" spans="1:12" ht="15.75" thickBot="1">
      <c r="A8" s="311"/>
      <c r="B8" s="311"/>
      <c r="C8" s="311"/>
      <c r="D8" s="316" t="s">
        <v>29</v>
      </c>
      <c r="E8" s="317"/>
      <c r="F8" s="318"/>
      <c r="G8" s="313" t="s">
        <v>30</v>
      </c>
      <c r="H8" s="314"/>
      <c r="I8" s="314"/>
      <c r="J8" s="314"/>
      <c r="K8" s="314"/>
      <c r="L8" s="315"/>
    </row>
    <row r="9" spans="1:12" ht="102" customHeight="1" thickBot="1">
      <c r="A9" s="311"/>
      <c r="B9" s="311"/>
      <c r="C9" s="311"/>
      <c r="D9" s="319"/>
      <c r="E9" s="320"/>
      <c r="F9" s="321"/>
      <c r="G9" s="307" t="s">
        <v>31</v>
      </c>
      <c r="H9" s="308"/>
      <c r="I9" s="309"/>
      <c r="J9" s="307" t="s">
        <v>32</v>
      </c>
      <c r="K9" s="308"/>
      <c r="L9" s="309"/>
    </row>
    <row r="10" spans="1:12" ht="60.75" thickBot="1">
      <c r="A10" s="312"/>
      <c r="B10" s="312"/>
      <c r="C10" s="312"/>
      <c r="D10" s="3" t="s">
        <v>519</v>
      </c>
      <c r="E10" s="3" t="s">
        <v>520</v>
      </c>
      <c r="F10" s="3" t="s">
        <v>521</v>
      </c>
      <c r="G10" s="3" t="s">
        <v>519</v>
      </c>
      <c r="H10" s="3" t="s">
        <v>520</v>
      </c>
      <c r="I10" s="3" t="s">
        <v>521</v>
      </c>
      <c r="J10" s="3" t="s">
        <v>33</v>
      </c>
      <c r="K10" s="3" t="s">
        <v>34</v>
      </c>
      <c r="L10" s="3" t="s">
        <v>35</v>
      </c>
    </row>
    <row r="11" spans="1:12" ht="15.75" thickBot="1">
      <c r="A11" s="2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90.75" thickBot="1">
      <c r="A12" s="4" t="s">
        <v>36</v>
      </c>
      <c r="B12" s="3">
        <v>1</v>
      </c>
      <c r="C12" s="3" t="s">
        <v>18</v>
      </c>
      <c r="D12" s="23">
        <v>11310316.34</v>
      </c>
      <c r="E12" s="161">
        <v>10057440.51</v>
      </c>
      <c r="F12" s="161">
        <v>9895290.51</v>
      </c>
      <c r="G12" s="23">
        <v>11310316.34</v>
      </c>
      <c r="H12" s="161">
        <v>10057440.51</v>
      </c>
      <c r="I12" s="161">
        <v>9895290.51</v>
      </c>
      <c r="J12" s="5"/>
      <c r="K12" s="5"/>
      <c r="L12" s="5"/>
    </row>
    <row r="13" spans="1:12" ht="120.75" thickBot="1">
      <c r="A13" s="4" t="s">
        <v>37</v>
      </c>
      <c r="B13" s="3">
        <v>1001</v>
      </c>
      <c r="C13" s="3" t="s">
        <v>18</v>
      </c>
      <c r="D13" s="23">
        <v>7314600.69</v>
      </c>
      <c r="E13" s="161">
        <v>19000</v>
      </c>
      <c r="F13" s="5"/>
      <c r="G13" s="23">
        <v>7314600.69</v>
      </c>
      <c r="H13" s="161">
        <v>19000</v>
      </c>
      <c r="I13" s="5"/>
      <c r="J13" s="5"/>
      <c r="K13" s="5"/>
      <c r="L13" s="5"/>
    </row>
    <row r="14" spans="1:12" ht="15.75" thickBo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90.75" thickBot="1">
      <c r="A15" s="4" t="s">
        <v>38</v>
      </c>
      <c r="B15" s="3">
        <v>2001</v>
      </c>
      <c r="C15" s="5">
        <v>2019</v>
      </c>
      <c r="D15" s="23">
        <v>3995715.65</v>
      </c>
      <c r="E15" s="161">
        <v>10038440.51</v>
      </c>
      <c r="F15" s="161">
        <v>9895290.51</v>
      </c>
      <c r="G15" s="23">
        <v>3995715.65</v>
      </c>
      <c r="H15" s="161">
        <v>10038440.51</v>
      </c>
      <c r="I15" s="161">
        <v>9895290.51</v>
      </c>
      <c r="J15" s="5"/>
      <c r="K15" s="5"/>
      <c r="L15" s="5"/>
    </row>
    <row r="16" spans="1:12" ht="15.75" thickBo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9" spans="1:4" ht="12.75">
      <c r="A19" s="6" t="s">
        <v>261</v>
      </c>
      <c r="D19" s="6" t="s">
        <v>392</v>
      </c>
    </row>
    <row r="21" spans="1:4" ht="12.75">
      <c r="A21" s="6" t="s">
        <v>397</v>
      </c>
      <c r="D21" s="6" t="s">
        <v>393</v>
      </c>
    </row>
    <row r="23" ht="12.75">
      <c r="A23" s="6" t="s">
        <v>398</v>
      </c>
    </row>
  </sheetData>
  <sheetProtection/>
  <mergeCells count="12">
    <mergeCell ref="D8:F9"/>
    <mergeCell ref="G8:L8"/>
    <mergeCell ref="G9:I9"/>
    <mergeCell ref="J9:L9"/>
    <mergeCell ref="A1:L1"/>
    <mergeCell ref="A3:L3"/>
    <mergeCell ref="A4:L4"/>
    <mergeCell ref="A5:L5"/>
    <mergeCell ref="A7:A10"/>
    <mergeCell ref="B7:B10"/>
    <mergeCell ref="C7:C10"/>
    <mergeCell ref="D7:L7"/>
  </mergeCells>
  <hyperlinks>
    <hyperlink ref="G9" r:id="rId1" display="consultantplus://offline/ref=747F550818F2E0180D6BB7944D239EA31456890B53C1A5CAD94B858128L2W5J"/>
    <hyperlink ref="J9" r:id="rId2" display="consultantplus://offline/ref=747F550818F2E0180D6BB7944D239EA31456890C54C7A5CAD94B858128L2W5J"/>
  </hyperlinks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3">
      <selection activeCell="L19" sqref="L19"/>
    </sheetView>
  </sheetViews>
  <sheetFormatPr defaultColWidth="9.140625" defaultRowHeight="12.75"/>
  <cols>
    <col min="1" max="1" width="37.28125" style="14" customWidth="1"/>
    <col min="2" max="2" width="13.421875" style="14" customWidth="1"/>
    <col min="3" max="3" width="12.421875" style="14" customWidth="1"/>
    <col min="4" max="4" width="10.421875" style="14" customWidth="1"/>
    <col min="5" max="5" width="9.421875" style="14" customWidth="1"/>
    <col min="6" max="6" width="9.8515625" style="14" customWidth="1"/>
    <col min="7" max="7" width="10.140625" style="14" customWidth="1"/>
    <col min="8" max="16384" width="9.140625" style="14" customWidth="1"/>
  </cols>
  <sheetData>
    <row r="1" spans="1:7" ht="15">
      <c r="A1" s="9"/>
      <c r="C1" s="9"/>
      <c r="G1" s="9" t="s">
        <v>39</v>
      </c>
    </row>
    <row r="2" spans="1:7" ht="15">
      <c r="A2" s="7"/>
      <c r="G2" s="9"/>
    </row>
    <row r="3" spans="1:3" ht="15">
      <c r="A3" s="325" t="s">
        <v>40</v>
      </c>
      <c r="B3" s="325"/>
      <c r="C3" s="325"/>
    </row>
    <row r="4" ht="15">
      <c r="A4" s="7"/>
    </row>
    <row r="5" spans="1:3" ht="29.25" customHeight="1">
      <c r="A5" s="300" t="s">
        <v>0</v>
      </c>
      <c r="B5" s="300" t="s">
        <v>9</v>
      </c>
      <c r="C5" s="27" t="s">
        <v>41</v>
      </c>
    </row>
    <row r="6" spans="1:3" ht="15">
      <c r="A6" s="300"/>
      <c r="B6" s="300"/>
      <c r="C6" s="27" t="s">
        <v>42</v>
      </c>
    </row>
    <row r="7" spans="1:3" ht="15">
      <c r="A7" s="27">
        <v>1</v>
      </c>
      <c r="B7" s="27">
        <v>2</v>
      </c>
      <c r="C7" s="27">
        <v>3</v>
      </c>
    </row>
    <row r="8" spans="1:6" ht="15">
      <c r="A8" s="74" t="s">
        <v>43</v>
      </c>
      <c r="B8" s="28" t="s">
        <v>399</v>
      </c>
      <c r="C8" s="74">
        <v>0</v>
      </c>
      <c r="F8" s="14" t="s">
        <v>413</v>
      </c>
    </row>
    <row r="9" spans="1:3" ht="75">
      <c r="A9" s="167" t="s">
        <v>44</v>
      </c>
      <c r="B9" s="28" t="s">
        <v>400</v>
      </c>
      <c r="C9" s="27">
        <v>0</v>
      </c>
    </row>
    <row r="10" spans="1:3" ht="30">
      <c r="A10" s="74" t="s">
        <v>45</v>
      </c>
      <c r="B10" s="28" t="s">
        <v>401</v>
      </c>
      <c r="C10" s="27">
        <v>0</v>
      </c>
    </row>
    <row r="11" spans="1:3" ht="15">
      <c r="A11" s="75"/>
      <c r="B11" s="165"/>
      <c r="C11" s="76"/>
    </row>
    <row r="12" spans="1:3" ht="15">
      <c r="A12" s="75"/>
      <c r="B12" s="165"/>
      <c r="C12" s="76"/>
    </row>
    <row r="13" spans="1:3" ht="15">
      <c r="A13" s="75"/>
      <c r="B13" s="165"/>
      <c r="C13" s="76"/>
    </row>
    <row r="14" spans="1:7" ht="15">
      <c r="A14" s="324" t="s">
        <v>46</v>
      </c>
      <c r="B14" s="324"/>
      <c r="C14" s="324"/>
      <c r="D14" s="324"/>
      <c r="E14" s="324"/>
      <c r="F14" s="324"/>
      <c r="G14" s="324"/>
    </row>
    <row r="15" spans="1:7" ht="28.5" customHeight="1">
      <c r="A15" s="300" t="s">
        <v>0</v>
      </c>
      <c r="B15" s="300" t="s">
        <v>47</v>
      </c>
      <c r="C15" s="300" t="s">
        <v>510</v>
      </c>
      <c r="D15" s="300"/>
      <c r="E15" s="300"/>
      <c r="F15" s="300"/>
      <c r="G15" s="300"/>
    </row>
    <row r="16" spans="1:7" ht="15">
      <c r="A16" s="300"/>
      <c r="B16" s="300"/>
      <c r="C16" s="300" t="s">
        <v>12</v>
      </c>
      <c r="D16" s="300" t="s">
        <v>48</v>
      </c>
      <c r="E16" s="300"/>
      <c r="F16" s="300"/>
      <c r="G16" s="300"/>
    </row>
    <row r="17" spans="1:7" ht="15">
      <c r="A17" s="300"/>
      <c r="B17" s="300"/>
      <c r="C17" s="300"/>
      <c r="D17" s="27" t="s">
        <v>49</v>
      </c>
      <c r="E17" s="27" t="s">
        <v>50</v>
      </c>
      <c r="F17" s="27" t="s">
        <v>51</v>
      </c>
      <c r="G17" s="27" t="s">
        <v>52</v>
      </c>
    </row>
    <row r="18" spans="1:7" ht="15">
      <c r="A18" s="27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</row>
    <row r="19" spans="1:7" ht="15">
      <c r="A19" s="74" t="s">
        <v>53</v>
      </c>
      <c r="B19" s="27" t="s">
        <v>54</v>
      </c>
      <c r="C19" s="27">
        <v>107.7</v>
      </c>
      <c r="D19" s="74">
        <v>107.7</v>
      </c>
      <c r="E19" s="74">
        <v>107.7</v>
      </c>
      <c r="F19" s="74">
        <v>107.7</v>
      </c>
      <c r="G19" s="74">
        <v>107.7</v>
      </c>
    </row>
    <row r="20" spans="1:7" ht="15">
      <c r="A20" s="74" t="s">
        <v>55</v>
      </c>
      <c r="B20" s="27" t="s">
        <v>56</v>
      </c>
      <c r="C20" s="29">
        <v>24114</v>
      </c>
      <c r="D20" s="29">
        <v>25787</v>
      </c>
      <c r="E20" s="29">
        <v>29312</v>
      </c>
      <c r="F20" s="29">
        <v>18559</v>
      </c>
      <c r="G20" s="29">
        <v>23657</v>
      </c>
    </row>
    <row r="21" spans="1:7" ht="15">
      <c r="A21" s="74" t="s">
        <v>208</v>
      </c>
      <c r="B21" s="27" t="s">
        <v>57</v>
      </c>
      <c r="C21" s="168">
        <v>31164.9</v>
      </c>
      <c r="D21" s="168">
        <v>8331.7</v>
      </c>
      <c r="E21" s="168">
        <v>9470.8</v>
      </c>
      <c r="F21" s="168">
        <v>5996.7</v>
      </c>
      <c r="G21" s="168">
        <v>7643.6</v>
      </c>
    </row>
    <row r="22" spans="1:7" ht="45">
      <c r="A22" s="74" t="s">
        <v>58</v>
      </c>
      <c r="B22" s="27" t="s">
        <v>59</v>
      </c>
      <c r="C22" s="74">
        <v>1125</v>
      </c>
      <c r="D22" s="74">
        <v>1125</v>
      </c>
      <c r="E22" s="74">
        <v>1125</v>
      </c>
      <c r="F22" s="74">
        <v>1125</v>
      </c>
      <c r="G22" s="74">
        <v>1125</v>
      </c>
    </row>
    <row r="23" spans="1:7" ht="45">
      <c r="A23" s="74" t="s">
        <v>60</v>
      </c>
      <c r="B23" s="27" t="s">
        <v>59</v>
      </c>
      <c r="C23" s="74">
        <v>45</v>
      </c>
      <c r="D23" s="74">
        <v>45</v>
      </c>
      <c r="E23" s="74">
        <v>45</v>
      </c>
      <c r="F23" s="74">
        <v>45</v>
      </c>
      <c r="G23" s="74">
        <v>45</v>
      </c>
    </row>
    <row r="24" spans="1:7" ht="15">
      <c r="A24" s="326" t="s">
        <v>522</v>
      </c>
      <c r="B24" s="326"/>
      <c r="C24" s="326"/>
      <c r="D24" s="326"/>
      <c r="E24" s="326"/>
      <c r="F24" s="326"/>
      <c r="G24" s="326"/>
    </row>
    <row r="25" spans="1:7" ht="15">
      <c r="A25" s="75"/>
      <c r="B25" s="76"/>
      <c r="C25" s="75"/>
      <c r="D25" s="75"/>
      <c r="E25" s="75"/>
      <c r="F25" s="75"/>
      <c r="G25" s="75"/>
    </row>
    <row r="26" spans="1:7" ht="15">
      <c r="A26" s="75"/>
      <c r="B26" s="76"/>
      <c r="C26" s="75"/>
      <c r="D26" s="75"/>
      <c r="E26" s="75"/>
      <c r="F26" s="75"/>
      <c r="G26" s="75"/>
    </row>
    <row r="27" spans="1:7" ht="15">
      <c r="A27" s="75"/>
      <c r="B27" s="76"/>
      <c r="C27" s="75"/>
      <c r="D27" s="75"/>
      <c r="E27" s="75"/>
      <c r="F27" s="75"/>
      <c r="G27" s="75"/>
    </row>
    <row r="28" spans="1:7" ht="24" customHeight="1">
      <c r="A28" s="323" t="s">
        <v>61</v>
      </c>
      <c r="B28" s="323"/>
      <c r="C28" s="323"/>
      <c r="D28" s="323"/>
      <c r="E28" s="323"/>
      <c r="F28" s="323"/>
      <c r="G28" s="323"/>
    </row>
    <row r="29" spans="1:7" ht="24" customHeight="1">
      <c r="A29" s="166"/>
      <c r="B29" s="166"/>
      <c r="C29" s="166"/>
      <c r="D29" s="166"/>
      <c r="E29" s="166"/>
      <c r="F29" s="166"/>
      <c r="G29" s="166"/>
    </row>
    <row r="30" spans="1:7" ht="15">
      <c r="A30" s="48" t="s">
        <v>256</v>
      </c>
      <c r="B30" s="49" t="s">
        <v>392</v>
      </c>
      <c r="C30" s="48"/>
      <c r="D30" s="48"/>
      <c r="E30" s="48"/>
      <c r="F30" s="48"/>
      <c r="G30" s="48"/>
    </row>
    <row r="31" spans="1:7" ht="15">
      <c r="A31" s="322" t="s">
        <v>62</v>
      </c>
      <c r="B31" s="322"/>
      <c r="C31" s="322"/>
      <c r="D31" s="322"/>
      <c r="E31" s="322"/>
      <c r="F31" s="322"/>
      <c r="G31" s="322"/>
    </row>
    <row r="32" spans="1:7" ht="15">
      <c r="A32" s="48" t="s">
        <v>257</v>
      </c>
      <c r="B32" s="49" t="s">
        <v>393</v>
      </c>
      <c r="C32" s="48"/>
      <c r="D32" s="48"/>
      <c r="E32" s="48"/>
      <c r="F32" s="48"/>
      <c r="G32" s="48"/>
    </row>
    <row r="33" spans="1:7" ht="15">
      <c r="A33" s="322" t="s">
        <v>63</v>
      </c>
      <c r="B33" s="322"/>
      <c r="C33" s="322"/>
      <c r="D33" s="322"/>
      <c r="E33" s="322"/>
      <c r="F33" s="322"/>
      <c r="G33" s="322"/>
    </row>
    <row r="34" spans="1:7" ht="15">
      <c r="A34" s="322" t="s">
        <v>486</v>
      </c>
      <c r="B34" s="322"/>
      <c r="C34" s="322"/>
      <c r="D34" s="322"/>
      <c r="E34" s="322"/>
      <c r="F34" s="322"/>
      <c r="G34" s="322"/>
    </row>
    <row r="35" ht="15">
      <c r="A35" s="7"/>
    </row>
  </sheetData>
  <sheetProtection/>
  <mergeCells count="14">
    <mergeCell ref="A14:G14"/>
    <mergeCell ref="A3:C3"/>
    <mergeCell ref="A5:A6"/>
    <mergeCell ref="B5:B6"/>
    <mergeCell ref="A15:A17"/>
    <mergeCell ref="A31:G31"/>
    <mergeCell ref="A24:G24"/>
    <mergeCell ref="A33:G33"/>
    <mergeCell ref="A34:G34"/>
    <mergeCell ref="A28:G28"/>
    <mergeCell ref="B15:B17"/>
    <mergeCell ref="C15:G15"/>
    <mergeCell ref="C16:C17"/>
    <mergeCell ref="D16:G16"/>
  </mergeCells>
  <hyperlinks>
    <hyperlink ref="A9" r:id="rId1" display="consultantplus://offline/ref=747F550818F2E0180D6BB7944D239EA314568E0057C2A5CAD94B858128L2W5J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5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4.7109375" style="14" customWidth="1"/>
    <col min="2" max="2" width="22.8515625" style="14" customWidth="1"/>
    <col min="3" max="4" width="13.140625" style="14" customWidth="1"/>
    <col min="5" max="5" width="15.57421875" style="14" customWidth="1"/>
    <col min="6" max="6" width="18.28125" style="14" customWidth="1"/>
    <col min="7" max="8" width="11.57421875" style="14" customWidth="1"/>
    <col min="9" max="9" width="11.7109375" style="14" customWidth="1"/>
    <col min="10" max="10" width="13.8515625" style="14" customWidth="1"/>
    <col min="11" max="16384" width="9.140625" style="14" customWidth="1"/>
  </cols>
  <sheetData>
    <row r="1" spans="1:10" ht="15" customHeight="1">
      <c r="A1" s="349" t="s">
        <v>64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ht="15" customHeight="1">
      <c r="A2" s="349" t="s">
        <v>65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ht="15" customHeight="1">
      <c r="A3" s="349" t="s">
        <v>66</v>
      </c>
      <c r="B3" s="349"/>
      <c r="C3" s="349"/>
      <c r="D3" s="349"/>
      <c r="E3" s="349"/>
      <c r="F3" s="349"/>
      <c r="G3" s="349"/>
      <c r="H3" s="349"/>
      <c r="I3" s="349"/>
      <c r="J3" s="349"/>
    </row>
    <row r="4" spans="1:10" ht="15" customHeight="1">
      <c r="A4" s="349" t="s">
        <v>67</v>
      </c>
      <c r="B4" s="349"/>
      <c r="C4" s="349"/>
      <c r="D4" s="349"/>
      <c r="E4" s="349"/>
      <c r="F4" s="349"/>
      <c r="G4" s="349"/>
      <c r="H4" s="349"/>
      <c r="I4" s="349"/>
      <c r="J4" s="349"/>
    </row>
    <row r="5" spans="1:10" ht="15" customHeight="1">
      <c r="A5" s="349" t="s">
        <v>68</v>
      </c>
      <c r="B5" s="349"/>
      <c r="C5" s="349"/>
      <c r="D5" s="349"/>
      <c r="E5" s="349"/>
      <c r="F5" s="349"/>
      <c r="G5" s="349"/>
      <c r="H5" s="349"/>
      <c r="I5" s="349"/>
      <c r="J5" s="349"/>
    </row>
    <row r="6" ht="15">
      <c r="A6" s="10"/>
    </row>
    <row r="7" ht="15">
      <c r="A7" s="7"/>
    </row>
    <row r="8" spans="1:10" ht="15" customHeight="1">
      <c r="A8" s="325" t="s">
        <v>410</v>
      </c>
      <c r="B8" s="325"/>
      <c r="C8" s="325"/>
      <c r="D8" s="325"/>
      <c r="E8" s="325"/>
      <c r="F8" s="325"/>
      <c r="G8" s="325"/>
      <c r="H8" s="325"/>
      <c r="I8" s="325"/>
      <c r="J8" s="325"/>
    </row>
    <row r="9" spans="1:10" ht="37.5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ht="15">
      <c r="A10" s="7"/>
    </row>
    <row r="11" spans="1:10" ht="31.5" customHeight="1">
      <c r="A11" s="333" t="s">
        <v>427</v>
      </c>
      <c r="B11" s="333"/>
      <c r="C11" s="333"/>
      <c r="D11" s="333"/>
      <c r="E11" s="333"/>
      <c r="F11" s="333"/>
      <c r="G11" s="333"/>
      <c r="H11" s="106"/>
      <c r="I11" s="106"/>
      <c r="J11" s="106"/>
    </row>
    <row r="12" spans="1:10" ht="15">
      <c r="A12" s="329" t="s">
        <v>71</v>
      </c>
      <c r="B12" s="329"/>
      <c r="C12" s="329"/>
      <c r="D12" s="329"/>
      <c r="E12" s="329"/>
      <c r="F12" s="329"/>
      <c r="G12" s="329"/>
      <c r="H12" s="329"/>
      <c r="I12" s="329"/>
      <c r="J12" s="329"/>
    </row>
    <row r="13" spans="1:10" ht="15">
      <c r="A13" s="48" t="s">
        <v>258</v>
      </c>
      <c r="C13" s="50"/>
      <c r="D13" s="49" t="s">
        <v>260</v>
      </c>
      <c r="E13" s="53"/>
      <c r="F13" s="49"/>
      <c r="G13" s="48"/>
      <c r="H13" s="48"/>
      <c r="I13" s="48"/>
      <c r="J13" s="48"/>
    </row>
    <row r="14" spans="1:10" ht="15">
      <c r="A14" s="48" t="s">
        <v>259</v>
      </c>
      <c r="B14" s="48"/>
      <c r="C14" s="50"/>
      <c r="D14" s="49" t="s">
        <v>352</v>
      </c>
      <c r="E14" s="78"/>
      <c r="F14" s="48"/>
      <c r="G14" s="48"/>
      <c r="H14" s="48"/>
      <c r="I14" s="48"/>
      <c r="J14" s="48"/>
    </row>
    <row r="15" spans="1:4" ht="15">
      <c r="A15" s="322" t="s">
        <v>279</v>
      </c>
      <c r="B15" s="322"/>
      <c r="C15" s="347" t="s">
        <v>419</v>
      </c>
      <c r="D15" s="347"/>
    </row>
    <row r="16" ht="15"/>
    <row r="17" spans="1:10" ht="45">
      <c r="A17" s="300" t="s">
        <v>72</v>
      </c>
      <c r="B17" s="300" t="s">
        <v>73</v>
      </c>
      <c r="C17" s="300" t="s">
        <v>74</v>
      </c>
      <c r="D17" s="300" t="s">
        <v>75</v>
      </c>
      <c r="E17" s="300"/>
      <c r="F17" s="300"/>
      <c r="G17" s="300"/>
      <c r="H17" s="300" t="s">
        <v>76</v>
      </c>
      <c r="I17" s="300" t="s">
        <v>77</v>
      </c>
      <c r="J17" s="27" t="s">
        <v>78</v>
      </c>
    </row>
    <row r="18" spans="1:10" ht="60" customHeight="1">
      <c r="A18" s="300"/>
      <c r="B18" s="300"/>
      <c r="C18" s="300"/>
      <c r="D18" s="300" t="s">
        <v>12</v>
      </c>
      <c r="E18" s="300" t="s">
        <v>30</v>
      </c>
      <c r="F18" s="300"/>
      <c r="G18" s="300"/>
      <c r="H18" s="300"/>
      <c r="I18" s="300"/>
      <c r="J18" s="339" t="s">
        <v>209</v>
      </c>
    </row>
    <row r="19" spans="1:10" ht="75">
      <c r="A19" s="300"/>
      <c r="B19" s="300"/>
      <c r="C19" s="300"/>
      <c r="D19" s="300"/>
      <c r="E19" s="27" t="s">
        <v>79</v>
      </c>
      <c r="F19" s="27" t="s">
        <v>80</v>
      </c>
      <c r="G19" s="27" t="s">
        <v>81</v>
      </c>
      <c r="H19" s="300"/>
      <c r="I19" s="300"/>
      <c r="J19" s="341"/>
    </row>
    <row r="20" spans="1:10" ht="15">
      <c r="A20" s="27">
        <v>1</v>
      </c>
      <c r="B20" s="27">
        <v>2</v>
      </c>
      <c r="C20" s="27">
        <v>3</v>
      </c>
      <c r="D20" s="27">
        <v>4</v>
      </c>
      <c r="E20" s="27">
        <v>5</v>
      </c>
      <c r="F20" s="27">
        <v>6</v>
      </c>
      <c r="G20" s="27">
        <v>7</v>
      </c>
      <c r="H20" s="27">
        <v>8</v>
      </c>
      <c r="I20" s="27">
        <v>9</v>
      </c>
      <c r="J20" s="27">
        <v>10</v>
      </c>
    </row>
    <row r="21" spans="1:10" ht="15">
      <c r="A21" s="27">
        <v>1</v>
      </c>
      <c r="B21" s="51" t="s">
        <v>261</v>
      </c>
      <c r="C21" s="59">
        <v>1</v>
      </c>
      <c r="D21" s="64">
        <f>SUM(E21:G21)</f>
        <v>46581</v>
      </c>
      <c r="E21" s="64">
        <v>15527</v>
      </c>
      <c r="F21" s="64"/>
      <c r="G21" s="64">
        <v>31054</v>
      </c>
      <c r="H21" s="64"/>
      <c r="I21" s="64"/>
      <c r="J21" s="64">
        <f>(C21*D21*(1+H21/100)*12)</f>
        <v>558972</v>
      </c>
    </row>
    <row r="22" spans="1:10" ht="38.25">
      <c r="A22" s="27">
        <v>2</v>
      </c>
      <c r="B22" s="51" t="s">
        <v>262</v>
      </c>
      <c r="C22" s="59">
        <v>5</v>
      </c>
      <c r="D22" s="64">
        <f aca="true" t="shared" si="0" ref="D22:D35">SUM(E22:G22)</f>
        <v>41922</v>
      </c>
      <c r="E22" s="64">
        <v>13974</v>
      </c>
      <c r="F22" s="64"/>
      <c r="G22" s="64">
        <v>27948</v>
      </c>
      <c r="H22" s="64"/>
      <c r="I22" s="64"/>
      <c r="J22" s="64">
        <f>(C22*D22*(1+H22/100)*12)</f>
        <v>2515320</v>
      </c>
    </row>
    <row r="23" spans="1:10" ht="38.25">
      <c r="A23" s="27">
        <v>3</v>
      </c>
      <c r="B23" s="51" t="s">
        <v>311</v>
      </c>
      <c r="C23" s="59">
        <v>1</v>
      </c>
      <c r="D23" s="64">
        <v>30135</v>
      </c>
      <c r="E23" s="64">
        <v>12422</v>
      </c>
      <c r="F23" s="64"/>
      <c r="G23" s="64">
        <v>17713</v>
      </c>
      <c r="H23" s="64"/>
      <c r="I23" s="64"/>
      <c r="J23" s="64">
        <v>361620</v>
      </c>
    </row>
    <row r="24" spans="1:10" ht="25.5">
      <c r="A24" s="27">
        <v>4</v>
      </c>
      <c r="B24" s="51" t="s">
        <v>312</v>
      </c>
      <c r="C24" s="59">
        <v>1</v>
      </c>
      <c r="D24" s="64">
        <f t="shared" si="0"/>
        <v>32607</v>
      </c>
      <c r="E24" s="64">
        <v>10869</v>
      </c>
      <c r="F24" s="64"/>
      <c r="G24" s="64">
        <v>21738</v>
      </c>
      <c r="H24" s="64"/>
      <c r="I24" s="64"/>
      <c r="J24" s="64">
        <f>(C24*D24*(1+H24/100)*12)</f>
        <v>391284</v>
      </c>
    </row>
    <row r="25" spans="1:10" ht="51">
      <c r="A25" s="27">
        <v>5</v>
      </c>
      <c r="B25" s="52" t="s">
        <v>263</v>
      </c>
      <c r="C25" s="59">
        <v>1</v>
      </c>
      <c r="D25" s="64">
        <f t="shared" si="0"/>
        <v>32607</v>
      </c>
      <c r="E25" s="64">
        <v>10869</v>
      </c>
      <c r="F25" s="64"/>
      <c r="G25" s="64">
        <v>21738</v>
      </c>
      <c r="H25" s="64"/>
      <c r="I25" s="64"/>
      <c r="J25" s="64">
        <f aca="true" t="shared" si="1" ref="J25:J49">(C25*D25*(1+H25/100)*12)</f>
        <v>391284</v>
      </c>
    </row>
    <row r="26" spans="1:10" ht="15">
      <c r="A26" s="27">
        <v>6</v>
      </c>
      <c r="B26" s="52" t="s">
        <v>264</v>
      </c>
      <c r="C26" s="59">
        <v>1</v>
      </c>
      <c r="D26" s="64">
        <f t="shared" si="0"/>
        <v>41922</v>
      </c>
      <c r="E26" s="64">
        <v>13974</v>
      </c>
      <c r="F26" s="64"/>
      <c r="G26" s="64">
        <v>27948</v>
      </c>
      <c r="H26" s="64"/>
      <c r="I26" s="64"/>
      <c r="J26" s="64">
        <v>503067</v>
      </c>
    </row>
    <row r="27" spans="1:10" ht="25.5">
      <c r="A27" s="27">
        <v>7</v>
      </c>
      <c r="B27" s="52" t="s">
        <v>313</v>
      </c>
      <c r="C27" s="59">
        <v>1</v>
      </c>
      <c r="D27" s="64">
        <f t="shared" si="0"/>
        <v>21735</v>
      </c>
      <c r="E27" s="64">
        <v>6900</v>
      </c>
      <c r="F27" s="64">
        <v>1035</v>
      </c>
      <c r="G27" s="64">
        <v>13800</v>
      </c>
      <c r="H27" s="64"/>
      <c r="I27" s="64"/>
      <c r="J27" s="64">
        <f t="shared" si="1"/>
        <v>260820</v>
      </c>
    </row>
    <row r="28" spans="1:10" ht="15">
      <c r="A28" s="27">
        <v>8</v>
      </c>
      <c r="B28" s="54" t="s">
        <v>314</v>
      </c>
      <c r="C28" s="59">
        <v>1</v>
      </c>
      <c r="D28" s="64">
        <f t="shared" si="0"/>
        <v>12180</v>
      </c>
      <c r="E28" s="64">
        <v>4060</v>
      </c>
      <c r="F28" s="64"/>
      <c r="G28" s="64">
        <v>8120</v>
      </c>
      <c r="H28" s="64"/>
      <c r="I28" s="64"/>
      <c r="J28" s="64">
        <f t="shared" si="1"/>
        <v>146160</v>
      </c>
    </row>
    <row r="29" spans="1:10" ht="15">
      <c r="A29" s="27">
        <v>9</v>
      </c>
      <c r="B29" s="52" t="s">
        <v>265</v>
      </c>
      <c r="C29" s="59">
        <v>2</v>
      </c>
      <c r="D29" s="64">
        <f t="shared" si="0"/>
        <v>11288</v>
      </c>
      <c r="E29" s="64">
        <v>5644</v>
      </c>
      <c r="F29" s="64"/>
      <c r="G29" s="64">
        <v>5644</v>
      </c>
      <c r="H29" s="64"/>
      <c r="I29" s="64"/>
      <c r="J29" s="64">
        <f>(C29*D29*(1+H29/100)*12)</f>
        <v>270912</v>
      </c>
    </row>
    <row r="30" spans="1:10" ht="15">
      <c r="A30" s="27">
        <v>10</v>
      </c>
      <c r="B30" s="52" t="s">
        <v>315</v>
      </c>
      <c r="C30" s="59">
        <v>1</v>
      </c>
      <c r="D30" s="64">
        <f t="shared" si="0"/>
        <v>20646</v>
      </c>
      <c r="E30" s="64">
        <v>6882</v>
      </c>
      <c r="F30" s="64"/>
      <c r="G30" s="64">
        <v>13764</v>
      </c>
      <c r="H30" s="64"/>
      <c r="I30" s="64"/>
      <c r="J30" s="64">
        <f t="shared" si="1"/>
        <v>247752</v>
      </c>
    </row>
    <row r="31" spans="1:10" ht="15">
      <c r="A31" s="27">
        <v>11</v>
      </c>
      <c r="B31" s="55" t="s">
        <v>316</v>
      </c>
      <c r="C31" s="59">
        <v>3</v>
      </c>
      <c r="D31" s="64">
        <f t="shared" si="0"/>
        <v>20031</v>
      </c>
      <c r="E31" s="64">
        <v>6677</v>
      </c>
      <c r="F31" s="64"/>
      <c r="G31" s="64">
        <v>13354</v>
      </c>
      <c r="H31" s="64"/>
      <c r="I31" s="64"/>
      <c r="J31" s="64">
        <f t="shared" si="1"/>
        <v>721116</v>
      </c>
    </row>
    <row r="32" spans="1:10" ht="15">
      <c r="A32" s="27"/>
      <c r="B32" s="55" t="s">
        <v>317</v>
      </c>
      <c r="C32" s="59">
        <v>1</v>
      </c>
      <c r="D32" s="64">
        <f t="shared" si="0"/>
        <v>11493</v>
      </c>
      <c r="E32" s="64">
        <v>3831</v>
      </c>
      <c r="F32" s="64"/>
      <c r="G32" s="64">
        <v>7662</v>
      </c>
      <c r="H32" s="64"/>
      <c r="I32" s="64"/>
      <c r="J32" s="64">
        <f t="shared" si="1"/>
        <v>137916</v>
      </c>
    </row>
    <row r="33" spans="1:10" ht="26.25">
      <c r="A33" s="27"/>
      <c r="B33" s="55" t="s">
        <v>287</v>
      </c>
      <c r="C33" s="59">
        <v>1</v>
      </c>
      <c r="D33" s="64">
        <f t="shared" si="0"/>
        <v>17274</v>
      </c>
      <c r="E33" s="64">
        <v>5758</v>
      </c>
      <c r="F33" s="64"/>
      <c r="G33" s="64">
        <v>11516</v>
      </c>
      <c r="H33" s="64"/>
      <c r="I33" s="64"/>
      <c r="J33" s="64">
        <f t="shared" si="1"/>
        <v>207288</v>
      </c>
    </row>
    <row r="34" spans="1:10" ht="26.25">
      <c r="A34" s="27"/>
      <c r="B34" s="55" t="s">
        <v>318</v>
      </c>
      <c r="C34" s="59">
        <v>1</v>
      </c>
      <c r="D34" s="64">
        <f t="shared" si="0"/>
        <v>20031</v>
      </c>
      <c r="E34" s="64">
        <v>6677</v>
      </c>
      <c r="F34" s="64"/>
      <c r="G34" s="64">
        <v>13354</v>
      </c>
      <c r="H34" s="64"/>
      <c r="I34" s="64"/>
      <c r="J34" s="64">
        <f t="shared" si="1"/>
        <v>240372</v>
      </c>
    </row>
    <row r="35" spans="1:10" ht="15">
      <c r="A35" s="27"/>
      <c r="B35" s="55" t="s">
        <v>319</v>
      </c>
      <c r="C35" s="59">
        <v>1</v>
      </c>
      <c r="D35" s="64">
        <f t="shared" si="0"/>
        <v>20031</v>
      </c>
      <c r="E35" s="64">
        <v>6677</v>
      </c>
      <c r="F35" s="64"/>
      <c r="G35" s="64">
        <v>13354</v>
      </c>
      <c r="H35" s="64"/>
      <c r="I35" s="64"/>
      <c r="J35" s="64">
        <f t="shared" si="1"/>
        <v>240372</v>
      </c>
    </row>
    <row r="36" spans="1:10" ht="15">
      <c r="A36" s="27">
        <v>12</v>
      </c>
      <c r="B36" s="54" t="s">
        <v>266</v>
      </c>
      <c r="C36" s="59">
        <v>2</v>
      </c>
      <c r="D36" s="64">
        <v>20338</v>
      </c>
      <c r="E36" s="64">
        <v>7386</v>
      </c>
      <c r="F36" s="64"/>
      <c r="G36" s="64">
        <v>12952</v>
      </c>
      <c r="H36" s="64"/>
      <c r="I36" s="64"/>
      <c r="J36" s="64">
        <f t="shared" si="1"/>
        <v>488112</v>
      </c>
    </row>
    <row r="37" spans="1:10" ht="15">
      <c r="A37" s="27">
        <v>13</v>
      </c>
      <c r="B37" s="51" t="s">
        <v>267</v>
      </c>
      <c r="C37" s="59">
        <v>1</v>
      </c>
      <c r="D37" s="64">
        <v>19272</v>
      </c>
      <c r="E37" s="64">
        <v>7683</v>
      </c>
      <c r="F37" s="64">
        <v>4889</v>
      </c>
      <c r="G37" s="64">
        <v>6700</v>
      </c>
      <c r="H37" s="64"/>
      <c r="I37" s="64"/>
      <c r="J37" s="64">
        <v>231263</v>
      </c>
    </row>
    <row r="38" spans="1:10" ht="39">
      <c r="A38" s="27">
        <v>14</v>
      </c>
      <c r="B38" s="51" t="s">
        <v>268</v>
      </c>
      <c r="C38" s="59">
        <v>3</v>
      </c>
      <c r="D38" s="64">
        <v>11525</v>
      </c>
      <c r="E38" s="64">
        <v>7683</v>
      </c>
      <c r="F38" s="64"/>
      <c r="G38" s="64">
        <v>3842</v>
      </c>
      <c r="H38" s="64"/>
      <c r="I38" s="64"/>
      <c r="J38" s="64">
        <f t="shared" si="1"/>
        <v>414900</v>
      </c>
    </row>
    <row r="39" spans="1:10" ht="15">
      <c r="A39" s="27">
        <v>16</v>
      </c>
      <c r="B39" s="56" t="s">
        <v>269</v>
      </c>
      <c r="C39" s="59">
        <v>2</v>
      </c>
      <c r="D39" s="64">
        <v>17977</v>
      </c>
      <c r="E39" s="64">
        <v>7831</v>
      </c>
      <c r="F39" s="64">
        <v>4984</v>
      </c>
      <c r="G39" s="64">
        <v>5162</v>
      </c>
      <c r="H39" s="64"/>
      <c r="I39" s="64"/>
      <c r="J39" s="64">
        <v>431447</v>
      </c>
    </row>
    <row r="40" spans="1:10" ht="51.75">
      <c r="A40" s="27">
        <v>17</v>
      </c>
      <c r="B40" s="55" t="s">
        <v>270</v>
      </c>
      <c r="C40" s="59">
        <v>1</v>
      </c>
      <c r="D40" s="64">
        <v>19556</v>
      </c>
      <c r="E40" s="64">
        <v>7967</v>
      </c>
      <c r="F40" s="64">
        <v>5070</v>
      </c>
      <c r="G40" s="64">
        <v>6519</v>
      </c>
      <c r="H40" s="64"/>
      <c r="I40" s="64"/>
      <c r="J40" s="64">
        <f t="shared" si="1"/>
        <v>234672</v>
      </c>
    </row>
    <row r="41" spans="1:10" ht="15">
      <c r="A41" s="27">
        <v>18</v>
      </c>
      <c r="B41" s="56" t="s">
        <v>271</v>
      </c>
      <c r="C41" s="59">
        <v>1.5</v>
      </c>
      <c r="D41" s="64">
        <v>19570</v>
      </c>
      <c r="E41" s="64">
        <v>7967</v>
      </c>
      <c r="F41" s="64">
        <v>5070</v>
      </c>
      <c r="G41" s="64">
        <v>6533</v>
      </c>
      <c r="H41" s="64"/>
      <c r="I41" s="64"/>
      <c r="J41" s="64">
        <f t="shared" si="1"/>
        <v>352260</v>
      </c>
    </row>
    <row r="42" spans="1:10" ht="15">
      <c r="A42" s="27">
        <v>19</v>
      </c>
      <c r="B42" s="54" t="s">
        <v>272</v>
      </c>
      <c r="C42" s="60">
        <v>57.5</v>
      </c>
      <c r="D42" s="64">
        <v>13386</v>
      </c>
      <c r="E42" s="64">
        <v>7967</v>
      </c>
      <c r="F42" s="64">
        <v>3378</v>
      </c>
      <c r="G42" s="64">
        <v>2041</v>
      </c>
      <c r="H42" s="64"/>
      <c r="I42" s="64"/>
      <c r="J42" s="64">
        <v>9236340</v>
      </c>
    </row>
    <row r="43" spans="1:10" ht="26.25">
      <c r="A43" s="27">
        <v>20</v>
      </c>
      <c r="B43" s="57" t="s">
        <v>273</v>
      </c>
      <c r="C43" s="60">
        <v>17.75</v>
      </c>
      <c r="D43" s="64">
        <v>19316</v>
      </c>
      <c r="E43" s="64">
        <v>7967</v>
      </c>
      <c r="F43" s="64">
        <v>5481</v>
      </c>
      <c r="G43" s="64">
        <v>5868</v>
      </c>
      <c r="H43" s="64"/>
      <c r="I43" s="64"/>
      <c r="J43" s="64">
        <v>4114307</v>
      </c>
    </row>
    <row r="44" spans="1:10" ht="15">
      <c r="A44" s="27"/>
      <c r="B44" s="57" t="s">
        <v>320</v>
      </c>
      <c r="C44" s="60">
        <v>1</v>
      </c>
      <c r="D44" s="64">
        <v>18767</v>
      </c>
      <c r="E44" s="64">
        <v>7967</v>
      </c>
      <c r="F44" s="64"/>
      <c r="G44" s="64">
        <v>10800</v>
      </c>
      <c r="H44" s="64"/>
      <c r="I44" s="64"/>
      <c r="J44" s="64">
        <f t="shared" si="1"/>
        <v>225204</v>
      </c>
    </row>
    <row r="45" spans="1:10" ht="15">
      <c r="A45" s="27">
        <v>21</v>
      </c>
      <c r="B45" s="58" t="s">
        <v>274</v>
      </c>
      <c r="C45" s="59">
        <v>4</v>
      </c>
      <c r="D45" s="64">
        <v>7800</v>
      </c>
      <c r="E45" s="64">
        <v>7800</v>
      </c>
      <c r="F45" s="64"/>
      <c r="G45" s="64"/>
      <c r="H45" s="64"/>
      <c r="I45" s="64"/>
      <c r="J45" s="64">
        <f t="shared" si="1"/>
        <v>374400</v>
      </c>
    </row>
    <row r="46" spans="1:10" ht="15">
      <c r="A46" s="27">
        <v>22</v>
      </c>
      <c r="B46" s="58" t="s">
        <v>275</v>
      </c>
      <c r="C46" s="59">
        <v>3</v>
      </c>
      <c r="D46" s="64">
        <v>7800</v>
      </c>
      <c r="E46" s="64">
        <v>7800</v>
      </c>
      <c r="F46" s="64"/>
      <c r="G46" s="64"/>
      <c r="H46" s="64"/>
      <c r="I46" s="64"/>
      <c r="J46" s="64">
        <f t="shared" si="1"/>
        <v>280800</v>
      </c>
    </row>
    <row r="47" spans="1:10" ht="15">
      <c r="A47" s="27">
        <v>23</v>
      </c>
      <c r="B47" s="58" t="s">
        <v>276</v>
      </c>
      <c r="C47" s="59">
        <v>6.9</v>
      </c>
      <c r="D47" s="64">
        <v>7800</v>
      </c>
      <c r="E47" s="64">
        <v>7064</v>
      </c>
      <c r="F47" s="64">
        <v>736</v>
      </c>
      <c r="G47" s="64"/>
      <c r="H47" s="64"/>
      <c r="I47" s="64"/>
      <c r="J47" s="64">
        <f t="shared" si="1"/>
        <v>645840</v>
      </c>
    </row>
    <row r="48" spans="1:10" ht="15">
      <c r="A48" s="27">
        <v>24</v>
      </c>
      <c r="B48" s="57" t="s">
        <v>321</v>
      </c>
      <c r="C48" s="59">
        <v>2</v>
      </c>
      <c r="D48" s="64">
        <v>7800</v>
      </c>
      <c r="E48" s="64">
        <v>7800</v>
      </c>
      <c r="F48" s="64"/>
      <c r="G48" s="64"/>
      <c r="H48" s="64"/>
      <c r="I48" s="64"/>
      <c r="J48" s="64">
        <f t="shared" si="1"/>
        <v>187200</v>
      </c>
    </row>
    <row r="49" spans="1:10" ht="39">
      <c r="A49" s="27">
        <v>25</v>
      </c>
      <c r="B49" s="57" t="s">
        <v>277</v>
      </c>
      <c r="C49" s="59">
        <v>16.25</v>
      </c>
      <c r="D49" s="73">
        <v>7800</v>
      </c>
      <c r="E49" s="73">
        <v>7800</v>
      </c>
      <c r="F49" s="73"/>
      <c r="G49" s="73"/>
      <c r="H49" s="73"/>
      <c r="I49" s="73"/>
      <c r="J49" s="73">
        <f t="shared" si="1"/>
        <v>1521000</v>
      </c>
    </row>
    <row r="50" spans="1:10" ht="15">
      <c r="A50" s="348" t="s">
        <v>82</v>
      </c>
      <c r="B50" s="348"/>
      <c r="C50" s="61">
        <f>SUM(C21:C49)</f>
        <v>140.9</v>
      </c>
      <c r="D50" s="64">
        <f>SUM(D21:D49)</f>
        <v>579190</v>
      </c>
      <c r="E50" s="64">
        <f>SUM(E21:E49)</f>
        <v>239423</v>
      </c>
      <c r="F50" s="64">
        <f>SUM(F21:F49)</f>
        <v>30643</v>
      </c>
      <c r="G50" s="64">
        <f>SUM(G21:G49)</f>
        <v>309124</v>
      </c>
      <c r="H50" s="64"/>
      <c r="I50" s="64"/>
      <c r="J50" s="88">
        <f>SUM(J21:J49)</f>
        <v>25932000</v>
      </c>
    </row>
    <row r="51" spans="1:10" ht="15">
      <c r="A51" s="109"/>
      <c r="B51" s="109"/>
      <c r="C51" s="119"/>
      <c r="D51" s="107"/>
      <c r="E51" s="107"/>
      <c r="F51" s="107"/>
      <c r="G51" s="107"/>
      <c r="H51" s="107"/>
      <c r="I51" s="107"/>
      <c r="J51" s="108"/>
    </row>
    <row r="52" spans="1:10" ht="15">
      <c r="A52" s="109"/>
      <c r="B52" s="109"/>
      <c r="C52" s="119"/>
      <c r="D52" s="107"/>
      <c r="E52" s="107"/>
      <c r="F52" s="107"/>
      <c r="G52" s="107"/>
      <c r="H52" s="107"/>
      <c r="I52" s="107"/>
      <c r="J52" s="108"/>
    </row>
    <row r="53" spans="1:10" ht="15">
      <c r="A53" s="109"/>
      <c r="B53" s="109"/>
      <c r="C53" s="119"/>
      <c r="D53" s="107"/>
      <c r="E53" s="107"/>
      <c r="F53" s="107"/>
      <c r="G53" s="107"/>
      <c r="H53" s="107"/>
      <c r="I53" s="107"/>
      <c r="J53" s="108"/>
    </row>
    <row r="54" spans="1:10" ht="15">
      <c r="A54" s="109"/>
      <c r="B54" s="109"/>
      <c r="C54" s="119"/>
      <c r="D54" s="107"/>
      <c r="E54" s="107"/>
      <c r="F54" s="107"/>
      <c r="G54" s="107"/>
      <c r="H54" s="107"/>
      <c r="I54" s="107"/>
      <c r="J54" s="108"/>
    </row>
    <row r="55" spans="1:10" ht="15">
      <c r="A55" s="109"/>
      <c r="B55" s="109"/>
      <c r="C55" s="119"/>
      <c r="D55" s="107"/>
      <c r="E55" s="107"/>
      <c r="F55" s="107"/>
      <c r="G55" s="107"/>
      <c r="H55" s="107"/>
      <c r="I55" s="107"/>
      <c r="J55" s="108"/>
    </row>
    <row r="56" spans="1:10" ht="15">
      <c r="A56" s="109"/>
      <c r="B56" s="109"/>
      <c r="C56" s="119"/>
      <c r="D56" s="107"/>
      <c r="E56" s="107"/>
      <c r="F56" s="107"/>
      <c r="G56" s="107"/>
      <c r="H56" s="107"/>
      <c r="I56" s="107"/>
      <c r="J56" s="108"/>
    </row>
    <row r="57" spans="1:10" ht="15">
      <c r="A57" s="109"/>
      <c r="B57" s="109"/>
      <c r="C57" s="119"/>
      <c r="D57" s="107"/>
      <c r="E57" s="107"/>
      <c r="F57" s="107"/>
      <c r="G57" s="107"/>
      <c r="H57" s="107"/>
      <c r="I57" s="107"/>
      <c r="J57" s="108"/>
    </row>
    <row r="58" spans="1:10" ht="15">
      <c r="A58" s="109"/>
      <c r="B58" s="109"/>
      <c r="C58" s="119"/>
      <c r="D58" s="107"/>
      <c r="E58" s="107"/>
      <c r="F58" s="107"/>
      <c r="G58" s="107"/>
      <c r="H58" s="107"/>
      <c r="I58" s="107"/>
      <c r="J58" s="108"/>
    </row>
    <row r="59" spans="1:10" ht="15">
      <c r="A59" s="109"/>
      <c r="B59" s="109"/>
      <c r="C59" s="119"/>
      <c r="D59" s="107"/>
      <c r="E59" s="107"/>
      <c r="F59" s="107"/>
      <c r="G59" s="107"/>
      <c r="H59" s="107"/>
      <c r="I59" s="107"/>
      <c r="J59" s="108"/>
    </row>
    <row r="60" spans="1:10" ht="15">
      <c r="A60" s="48" t="s">
        <v>258</v>
      </c>
      <c r="C60" s="50"/>
      <c r="D60" s="49" t="s">
        <v>260</v>
      </c>
      <c r="E60" s="53"/>
      <c r="F60" s="49"/>
      <c r="G60" s="48"/>
      <c r="H60" s="48"/>
      <c r="I60" s="48"/>
      <c r="J60" s="66"/>
    </row>
    <row r="61" spans="1:10" ht="15">
      <c r="A61" s="48" t="s">
        <v>259</v>
      </c>
      <c r="B61" s="48"/>
      <c r="C61" s="50"/>
      <c r="D61" s="49" t="s">
        <v>216</v>
      </c>
      <c r="E61" s="78"/>
      <c r="F61" s="48"/>
      <c r="G61" s="48"/>
      <c r="H61" s="48"/>
      <c r="I61" s="48"/>
      <c r="J61" s="48"/>
    </row>
    <row r="62" spans="1:4" ht="15">
      <c r="A62" s="322" t="s">
        <v>279</v>
      </c>
      <c r="B62" s="322"/>
      <c r="C62" s="347" t="s">
        <v>419</v>
      </c>
      <c r="D62" s="347"/>
    </row>
    <row r="64" spans="1:10" ht="45">
      <c r="A64" s="300" t="s">
        <v>72</v>
      </c>
      <c r="B64" s="300" t="s">
        <v>73</v>
      </c>
      <c r="C64" s="300" t="s">
        <v>74</v>
      </c>
      <c r="D64" s="300" t="s">
        <v>75</v>
      </c>
      <c r="E64" s="300"/>
      <c r="F64" s="300"/>
      <c r="G64" s="300"/>
      <c r="H64" s="300" t="s">
        <v>76</v>
      </c>
      <c r="I64" s="300" t="s">
        <v>77</v>
      </c>
      <c r="J64" s="27" t="s">
        <v>78</v>
      </c>
    </row>
    <row r="65" spans="1:10" ht="60">
      <c r="A65" s="300"/>
      <c r="B65" s="300"/>
      <c r="C65" s="300"/>
      <c r="D65" s="300" t="s">
        <v>12</v>
      </c>
      <c r="E65" s="300" t="s">
        <v>30</v>
      </c>
      <c r="F65" s="300"/>
      <c r="G65" s="300"/>
      <c r="H65" s="300"/>
      <c r="I65" s="300"/>
      <c r="J65" s="27" t="s">
        <v>209</v>
      </c>
    </row>
    <row r="66" spans="1:10" ht="75">
      <c r="A66" s="300"/>
      <c r="B66" s="300"/>
      <c r="C66" s="300"/>
      <c r="D66" s="300"/>
      <c r="E66" s="27" t="s">
        <v>79</v>
      </c>
      <c r="F66" s="27" t="s">
        <v>80</v>
      </c>
      <c r="G66" s="27" t="s">
        <v>81</v>
      </c>
      <c r="H66" s="300"/>
      <c r="I66" s="300"/>
      <c r="J66" s="63"/>
    </row>
    <row r="67" spans="1:10" ht="15">
      <c r="A67" s="27">
        <v>1</v>
      </c>
      <c r="B67" s="27">
        <v>2</v>
      </c>
      <c r="C67" s="27">
        <v>3</v>
      </c>
      <c r="D67" s="27">
        <v>4</v>
      </c>
      <c r="E67" s="27">
        <v>5</v>
      </c>
      <c r="F67" s="27">
        <v>6</v>
      </c>
      <c r="G67" s="27">
        <v>7</v>
      </c>
      <c r="H67" s="27">
        <v>8</v>
      </c>
      <c r="I67" s="27">
        <v>9</v>
      </c>
      <c r="J67" s="27">
        <v>10</v>
      </c>
    </row>
    <row r="68" spans="1:10" ht="51.75">
      <c r="A68" s="27">
        <v>1</v>
      </c>
      <c r="B68" s="57" t="s">
        <v>278</v>
      </c>
      <c r="C68" s="61">
        <v>4.5</v>
      </c>
      <c r="D68" s="64">
        <v>7800</v>
      </c>
      <c r="E68" s="64">
        <v>7800</v>
      </c>
      <c r="F68" s="64">
        <v>3505</v>
      </c>
      <c r="G68" s="64">
        <v>1800</v>
      </c>
      <c r="H68" s="64"/>
      <c r="I68" s="64"/>
      <c r="J68" s="64">
        <v>423000</v>
      </c>
    </row>
    <row r="69" spans="1:10" ht="15">
      <c r="A69" s="348" t="s">
        <v>82</v>
      </c>
      <c r="B69" s="348"/>
      <c r="C69" s="61">
        <f aca="true" t="shared" si="2" ref="C69:J69">C68</f>
        <v>4.5</v>
      </c>
      <c r="D69" s="64">
        <f t="shared" si="2"/>
        <v>7800</v>
      </c>
      <c r="E69" s="64">
        <f t="shared" si="2"/>
        <v>7800</v>
      </c>
      <c r="F69" s="64">
        <f t="shared" si="2"/>
        <v>3505</v>
      </c>
      <c r="G69" s="64">
        <f t="shared" si="2"/>
        <v>1800</v>
      </c>
      <c r="H69" s="64">
        <f t="shared" si="2"/>
        <v>0</v>
      </c>
      <c r="I69" s="64">
        <f t="shared" si="2"/>
        <v>0</v>
      </c>
      <c r="J69" s="88">
        <f t="shared" si="2"/>
        <v>423000</v>
      </c>
    </row>
    <row r="70" spans="1:10" ht="15">
      <c r="A70" s="7"/>
      <c r="J70" s="65"/>
    </row>
    <row r="71" spans="1:10" ht="15">
      <c r="A71" s="48" t="s">
        <v>258</v>
      </c>
      <c r="C71" s="50"/>
      <c r="D71" s="49" t="s">
        <v>260</v>
      </c>
      <c r="E71" s="53"/>
      <c r="F71" s="49"/>
      <c r="G71" s="48"/>
      <c r="H71" s="48"/>
      <c r="I71" s="48"/>
      <c r="J71" s="48"/>
    </row>
    <row r="72" spans="1:10" ht="15">
      <c r="A72" s="48" t="s">
        <v>259</v>
      </c>
      <c r="B72" s="48"/>
      <c r="C72" s="50"/>
      <c r="D72" s="49" t="s">
        <v>352</v>
      </c>
      <c r="E72" s="78"/>
      <c r="F72" s="48"/>
      <c r="G72" s="48"/>
      <c r="H72" s="48"/>
      <c r="I72" s="48"/>
      <c r="J72" s="48"/>
    </row>
    <row r="73" spans="1:5" ht="15">
      <c r="A73" s="322" t="s">
        <v>279</v>
      </c>
      <c r="B73" s="322"/>
      <c r="C73" s="67" t="s">
        <v>420</v>
      </c>
      <c r="D73" s="67"/>
      <c r="E73" s="53"/>
    </row>
    <row r="75" spans="1:10" ht="45">
      <c r="A75" s="300" t="s">
        <v>72</v>
      </c>
      <c r="B75" s="300" t="s">
        <v>73</v>
      </c>
      <c r="C75" s="300" t="s">
        <v>74</v>
      </c>
      <c r="D75" s="300" t="s">
        <v>75</v>
      </c>
      <c r="E75" s="300"/>
      <c r="F75" s="300"/>
      <c r="G75" s="300"/>
      <c r="H75" s="300" t="s">
        <v>76</v>
      </c>
      <c r="I75" s="300" t="s">
        <v>77</v>
      </c>
      <c r="J75" s="27" t="s">
        <v>78</v>
      </c>
    </row>
    <row r="76" spans="1:10" ht="60" customHeight="1">
      <c r="A76" s="300"/>
      <c r="B76" s="300"/>
      <c r="C76" s="300"/>
      <c r="D76" s="300" t="s">
        <v>12</v>
      </c>
      <c r="E76" s="300" t="s">
        <v>30</v>
      </c>
      <c r="F76" s="300"/>
      <c r="G76" s="300"/>
      <c r="H76" s="300"/>
      <c r="I76" s="300"/>
      <c r="J76" s="339" t="s">
        <v>209</v>
      </c>
    </row>
    <row r="77" spans="1:10" ht="75">
      <c r="A77" s="300"/>
      <c r="B77" s="300"/>
      <c r="C77" s="300"/>
      <c r="D77" s="300"/>
      <c r="E77" s="27" t="s">
        <v>79</v>
      </c>
      <c r="F77" s="27" t="s">
        <v>80</v>
      </c>
      <c r="G77" s="27" t="s">
        <v>81</v>
      </c>
      <c r="H77" s="300"/>
      <c r="I77" s="300"/>
      <c r="J77" s="341"/>
    </row>
    <row r="78" spans="1:10" ht="15">
      <c r="A78" s="27">
        <v>1</v>
      </c>
      <c r="B78" s="27">
        <v>2</v>
      </c>
      <c r="C78" s="27">
        <v>3</v>
      </c>
      <c r="D78" s="27">
        <v>4</v>
      </c>
      <c r="E78" s="27">
        <v>5</v>
      </c>
      <c r="F78" s="27">
        <v>6</v>
      </c>
      <c r="G78" s="27">
        <v>7</v>
      </c>
      <c r="H78" s="27">
        <v>8</v>
      </c>
      <c r="I78" s="27">
        <v>9</v>
      </c>
      <c r="J78" s="27">
        <v>10</v>
      </c>
    </row>
    <row r="79" spans="1:10" ht="29.25">
      <c r="A79" s="27">
        <v>1</v>
      </c>
      <c r="B79" s="68" t="s">
        <v>282</v>
      </c>
      <c r="C79" s="69">
        <v>1</v>
      </c>
      <c r="D79" s="70">
        <v>12500</v>
      </c>
      <c r="E79" s="73">
        <v>7386</v>
      </c>
      <c r="F79" s="73">
        <v>4700</v>
      </c>
      <c r="G79" s="73">
        <v>414</v>
      </c>
      <c r="H79" s="73"/>
      <c r="I79" s="73"/>
      <c r="J79" s="73">
        <f>(C79*D79*(1+H79/100)*12)</f>
        <v>150000</v>
      </c>
    </row>
    <row r="80" spans="1:10" ht="29.25">
      <c r="A80" s="27">
        <f>A79+1</f>
        <v>2</v>
      </c>
      <c r="B80" s="68" t="s">
        <v>283</v>
      </c>
      <c r="C80" s="69">
        <v>0.5</v>
      </c>
      <c r="D80" s="70">
        <v>12500</v>
      </c>
      <c r="E80" s="73">
        <v>7386</v>
      </c>
      <c r="F80" s="73">
        <v>1343</v>
      </c>
      <c r="G80" s="73">
        <v>3771</v>
      </c>
      <c r="H80" s="73"/>
      <c r="I80" s="73"/>
      <c r="J80" s="73">
        <v>75000</v>
      </c>
    </row>
    <row r="81" spans="1:10" ht="15">
      <c r="A81" s="27">
        <f>A80+1</f>
        <v>3</v>
      </c>
      <c r="B81" s="71" t="s">
        <v>284</v>
      </c>
      <c r="C81" s="69">
        <v>8</v>
      </c>
      <c r="D81" s="70">
        <f>SUM(E81:G81)</f>
        <v>24113</v>
      </c>
      <c r="E81" s="73">
        <v>7831</v>
      </c>
      <c r="F81" s="73">
        <v>6962</v>
      </c>
      <c r="G81" s="73">
        <v>9320</v>
      </c>
      <c r="H81" s="73"/>
      <c r="I81" s="73"/>
      <c r="J81" s="73">
        <v>2314814</v>
      </c>
    </row>
    <row r="82" spans="1:10" ht="29.25">
      <c r="A82" s="27">
        <f>A81+1</f>
        <v>4</v>
      </c>
      <c r="B82" s="72" t="s">
        <v>285</v>
      </c>
      <c r="C82" s="69">
        <v>0.5</v>
      </c>
      <c r="D82" s="70">
        <v>10804</v>
      </c>
      <c r="E82" s="73">
        <v>7967</v>
      </c>
      <c r="F82" s="73">
        <v>2535</v>
      </c>
      <c r="G82" s="73">
        <v>302</v>
      </c>
      <c r="H82" s="73"/>
      <c r="I82" s="73"/>
      <c r="J82" s="73">
        <v>61200</v>
      </c>
    </row>
    <row r="83" spans="1:10" ht="15">
      <c r="A83" s="27">
        <v>5</v>
      </c>
      <c r="B83" s="72" t="s">
        <v>322</v>
      </c>
      <c r="C83" s="69">
        <v>0.5</v>
      </c>
      <c r="D83" s="70">
        <v>12103</v>
      </c>
      <c r="E83" s="73">
        <v>7831</v>
      </c>
      <c r="F83" s="73"/>
      <c r="G83" s="73">
        <v>4272</v>
      </c>
      <c r="H83" s="73"/>
      <c r="I83" s="73"/>
      <c r="J83" s="73">
        <v>46986</v>
      </c>
    </row>
    <row r="84" spans="1:10" ht="15">
      <c r="A84" s="348" t="s">
        <v>82</v>
      </c>
      <c r="B84" s="348"/>
      <c r="C84" s="61">
        <f>SUM(C79:C83)</f>
        <v>10.5</v>
      </c>
      <c r="D84" s="64">
        <f>SUM(D79:D83)</f>
        <v>72020</v>
      </c>
      <c r="E84" s="64">
        <f>SUM(E79:E83)</f>
        <v>38401</v>
      </c>
      <c r="F84" s="64">
        <f>SUM(F79:F83)</f>
        <v>15540</v>
      </c>
      <c r="G84" s="64">
        <f>SUM(G79:G83)</f>
        <v>18079</v>
      </c>
      <c r="H84" s="64">
        <f>SUM(H79:H82)</f>
        <v>0</v>
      </c>
      <c r="I84" s="64">
        <f>SUM(I79:I82)</f>
        <v>0</v>
      </c>
      <c r="J84" s="88">
        <f>SUM(J79:J83)</f>
        <v>2648000</v>
      </c>
    </row>
    <row r="85" spans="1:10" ht="15">
      <c r="A85" s="109"/>
      <c r="B85" s="109"/>
      <c r="C85" s="119"/>
      <c r="D85" s="107"/>
      <c r="E85" s="107"/>
      <c r="F85" s="107"/>
      <c r="G85" s="107"/>
      <c r="H85" s="107"/>
      <c r="I85" s="107"/>
      <c r="J85" s="108"/>
    </row>
    <row r="86" spans="1:10" ht="15">
      <c r="A86" s="109"/>
      <c r="B86" s="109"/>
      <c r="C86" s="119"/>
      <c r="D86" s="107"/>
      <c r="E86" s="107"/>
      <c r="F86" s="107"/>
      <c r="G86" s="107"/>
      <c r="H86" s="107"/>
      <c r="I86" s="107"/>
      <c r="J86" s="108"/>
    </row>
    <row r="87" spans="1:10" ht="15">
      <c r="A87" s="109"/>
      <c r="B87" s="109"/>
      <c r="C87" s="119"/>
      <c r="D87" s="107"/>
      <c r="E87" s="107"/>
      <c r="F87" s="107"/>
      <c r="G87" s="107"/>
      <c r="H87" s="107"/>
      <c r="I87" s="107"/>
      <c r="J87" s="108"/>
    </row>
    <row r="88" spans="1:10" ht="15">
      <c r="A88" s="109"/>
      <c r="B88" s="109"/>
      <c r="C88" s="119"/>
      <c r="D88" s="107"/>
      <c r="E88" s="107"/>
      <c r="F88" s="107"/>
      <c r="G88" s="107"/>
      <c r="H88" s="107"/>
      <c r="I88" s="107"/>
      <c r="J88" s="108"/>
    </row>
    <row r="89" spans="1:10" ht="15">
      <c r="A89" s="109"/>
      <c r="B89" s="109"/>
      <c r="C89" s="119"/>
      <c r="D89" s="107"/>
      <c r="E89" s="107"/>
      <c r="F89" s="107"/>
      <c r="G89" s="107"/>
      <c r="H89" s="107"/>
      <c r="I89" s="107"/>
      <c r="J89" s="108"/>
    </row>
    <row r="90" spans="1:10" ht="15">
      <c r="A90" s="7"/>
      <c r="J90" s="65"/>
    </row>
    <row r="91" spans="1:10" ht="15">
      <c r="A91" s="48" t="s">
        <v>258</v>
      </c>
      <c r="C91" s="50"/>
      <c r="D91" s="49" t="s">
        <v>260</v>
      </c>
      <c r="E91" s="53"/>
      <c r="F91" s="49"/>
      <c r="G91" s="48"/>
      <c r="H91" s="48"/>
      <c r="I91" s="48"/>
      <c r="J91" s="66"/>
    </row>
    <row r="92" spans="1:10" ht="15">
      <c r="A92" s="48" t="s">
        <v>259</v>
      </c>
      <c r="B92" s="48"/>
      <c r="C92" s="50"/>
      <c r="D92" s="49" t="s">
        <v>216</v>
      </c>
      <c r="E92" s="78"/>
      <c r="F92" s="48"/>
      <c r="G92" s="48"/>
      <c r="H92" s="48"/>
      <c r="I92" s="48"/>
      <c r="J92" s="48"/>
    </row>
    <row r="93" spans="1:5" ht="15">
      <c r="A93" s="322" t="s">
        <v>279</v>
      </c>
      <c r="B93" s="322"/>
      <c r="C93" s="67" t="s">
        <v>420</v>
      </c>
      <c r="D93" s="67"/>
      <c r="E93" s="53"/>
    </row>
    <row r="95" spans="1:10" ht="45">
      <c r="A95" s="300" t="s">
        <v>72</v>
      </c>
      <c r="B95" s="300" t="s">
        <v>73</v>
      </c>
      <c r="C95" s="300" t="s">
        <v>74</v>
      </c>
      <c r="D95" s="300" t="s">
        <v>75</v>
      </c>
      <c r="E95" s="300"/>
      <c r="F95" s="300"/>
      <c r="G95" s="300"/>
      <c r="H95" s="300" t="s">
        <v>76</v>
      </c>
      <c r="I95" s="300" t="s">
        <v>77</v>
      </c>
      <c r="J95" s="27" t="s">
        <v>78</v>
      </c>
    </row>
    <row r="96" spans="1:10" ht="60" customHeight="1">
      <c r="A96" s="300"/>
      <c r="B96" s="300"/>
      <c r="C96" s="300"/>
      <c r="D96" s="300" t="s">
        <v>12</v>
      </c>
      <c r="E96" s="300" t="s">
        <v>30</v>
      </c>
      <c r="F96" s="300"/>
      <c r="G96" s="300"/>
      <c r="H96" s="300"/>
      <c r="I96" s="300"/>
      <c r="J96" s="339" t="s">
        <v>209</v>
      </c>
    </row>
    <row r="97" spans="1:10" ht="75">
      <c r="A97" s="300"/>
      <c r="B97" s="300"/>
      <c r="C97" s="300"/>
      <c r="D97" s="300"/>
      <c r="E97" s="27" t="s">
        <v>79</v>
      </c>
      <c r="F97" s="27" t="s">
        <v>80</v>
      </c>
      <c r="G97" s="27" t="s">
        <v>81</v>
      </c>
      <c r="H97" s="300"/>
      <c r="I97" s="300"/>
      <c r="J97" s="341"/>
    </row>
    <row r="98" spans="1:10" ht="15">
      <c r="A98" s="27">
        <v>1</v>
      </c>
      <c r="B98" s="27">
        <v>2</v>
      </c>
      <c r="C98" s="27">
        <v>3</v>
      </c>
      <c r="D98" s="27">
        <v>4</v>
      </c>
      <c r="E98" s="27">
        <v>5</v>
      </c>
      <c r="F98" s="27">
        <v>6</v>
      </c>
      <c r="G98" s="27">
        <v>7</v>
      </c>
      <c r="H98" s="27">
        <v>8</v>
      </c>
      <c r="I98" s="27">
        <v>9</v>
      </c>
      <c r="J98" s="27">
        <v>10</v>
      </c>
    </row>
    <row r="99" spans="1:10" ht="15">
      <c r="A99" s="27">
        <v>1</v>
      </c>
      <c r="B99" s="55" t="s">
        <v>286</v>
      </c>
      <c r="C99" s="59">
        <v>5.5</v>
      </c>
      <c r="D99" s="64">
        <f aca="true" t="shared" si="3" ref="D99:D105">SUM(E99:G99)</f>
        <v>7800</v>
      </c>
      <c r="E99" s="64">
        <v>6934</v>
      </c>
      <c r="F99" s="64"/>
      <c r="G99" s="64">
        <v>866</v>
      </c>
      <c r="H99" s="64"/>
      <c r="I99" s="64"/>
      <c r="J99" s="64">
        <v>514000</v>
      </c>
    </row>
    <row r="100" spans="1:10" ht="26.25">
      <c r="A100" s="27">
        <f>A99+1</f>
        <v>2</v>
      </c>
      <c r="B100" s="57" t="s">
        <v>287</v>
      </c>
      <c r="C100" s="59">
        <v>1</v>
      </c>
      <c r="D100" s="64">
        <f t="shared" si="3"/>
        <v>7800</v>
      </c>
      <c r="E100" s="64">
        <v>7800</v>
      </c>
      <c r="F100" s="64"/>
      <c r="G100" s="64"/>
      <c r="H100" s="64"/>
      <c r="I100" s="64"/>
      <c r="J100" s="64">
        <f>(C100*D100*(1+H100/100)*12)</f>
        <v>93600</v>
      </c>
    </row>
    <row r="101" spans="1:10" ht="15">
      <c r="A101" s="27">
        <v>3</v>
      </c>
      <c r="B101" s="58" t="s">
        <v>274</v>
      </c>
      <c r="C101" s="59">
        <v>1</v>
      </c>
      <c r="D101" s="64">
        <v>7800</v>
      </c>
      <c r="E101" s="64">
        <v>7800</v>
      </c>
      <c r="F101" s="64"/>
      <c r="G101" s="64"/>
      <c r="H101" s="64"/>
      <c r="I101" s="64"/>
      <c r="J101" s="64">
        <f>(C101*D101*(1+H101/100)*12)</f>
        <v>93600</v>
      </c>
    </row>
    <row r="102" spans="1:10" ht="15">
      <c r="A102" s="27">
        <v>4</v>
      </c>
      <c r="B102" s="58" t="s">
        <v>276</v>
      </c>
      <c r="C102" s="59">
        <v>3</v>
      </c>
      <c r="D102" s="64">
        <v>7800</v>
      </c>
      <c r="E102" s="64">
        <v>7064</v>
      </c>
      <c r="F102" s="64">
        <v>736</v>
      </c>
      <c r="G102" s="64"/>
      <c r="H102" s="64"/>
      <c r="I102" s="64"/>
      <c r="J102" s="64">
        <v>280800</v>
      </c>
    </row>
    <row r="103" spans="1:10" ht="15">
      <c r="A103" s="27">
        <f>A102+1</f>
        <v>5</v>
      </c>
      <c r="B103" s="57" t="s">
        <v>288</v>
      </c>
      <c r="C103" s="59">
        <v>0.5</v>
      </c>
      <c r="D103" s="64">
        <f t="shared" si="3"/>
        <v>7800</v>
      </c>
      <c r="E103" s="64">
        <v>7800</v>
      </c>
      <c r="F103" s="64"/>
      <c r="G103" s="64"/>
      <c r="H103" s="64"/>
      <c r="I103" s="64"/>
      <c r="J103" s="64">
        <v>46800</v>
      </c>
    </row>
    <row r="104" spans="1:10" ht="39">
      <c r="A104" s="27">
        <f>A103+1</f>
        <v>6</v>
      </c>
      <c r="B104" s="57" t="s">
        <v>277</v>
      </c>
      <c r="C104" s="59">
        <v>0.5</v>
      </c>
      <c r="D104" s="64">
        <f t="shared" si="3"/>
        <v>7800</v>
      </c>
      <c r="E104" s="64">
        <v>7800</v>
      </c>
      <c r="F104" s="64"/>
      <c r="G104" s="64"/>
      <c r="H104" s="64"/>
      <c r="I104" s="64"/>
      <c r="J104" s="64">
        <v>46800</v>
      </c>
    </row>
    <row r="105" spans="1:10" ht="26.25">
      <c r="A105" s="27">
        <f>A104+1</f>
        <v>7</v>
      </c>
      <c r="B105" s="57" t="s">
        <v>289</v>
      </c>
      <c r="C105" s="59">
        <v>1.25</v>
      </c>
      <c r="D105" s="64">
        <f t="shared" si="3"/>
        <v>7800</v>
      </c>
      <c r="E105" s="64">
        <v>7800</v>
      </c>
      <c r="F105" s="64"/>
      <c r="G105" s="64"/>
      <c r="H105" s="64"/>
      <c r="I105" s="64"/>
      <c r="J105" s="64">
        <v>117000</v>
      </c>
    </row>
    <row r="106" spans="1:10" ht="51.75">
      <c r="A106" s="27">
        <f>A105+1</f>
        <v>8</v>
      </c>
      <c r="B106" s="57" t="s">
        <v>278</v>
      </c>
      <c r="C106" s="61">
        <v>1.5</v>
      </c>
      <c r="D106" s="64">
        <f>SUM(E106:G106)</f>
        <v>7800</v>
      </c>
      <c r="E106" s="64">
        <v>7800</v>
      </c>
      <c r="F106" s="64"/>
      <c r="G106" s="64"/>
      <c r="H106" s="64"/>
      <c r="I106" s="64"/>
      <c r="J106" s="64">
        <f>(C106*D106*(1+H106/100)*12)</f>
        <v>140400</v>
      </c>
    </row>
    <row r="107" spans="1:10" ht="15">
      <c r="A107" s="348" t="s">
        <v>82</v>
      </c>
      <c r="B107" s="348"/>
      <c r="C107" s="61">
        <f aca="true" t="shared" si="4" ref="C107:I107">SUM(C99:C106)</f>
        <v>14.25</v>
      </c>
      <c r="D107" s="64">
        <f t="shared" si="4"/>
        <v>62400</v>
      </c>
      <c r="E107" s="64">
        <f t="shared" si="4"/>
        <v>60798</v>
      </c>
      <c r="F107" s="64">
        <f t="shared" si="4"/>
        <v>736</v>
      </c>
      <c r="G107" s="64">
        <f t="shared" si="4"/>
        <v>866</v>
      </c>
      <c r="H107" s="64">
        <f t="shared" si="4"/>
        <v>0</v>
      </c>
      <c r="I107" s="64">
        <f t="shared" si="4"/>
        <v>0</v>
      </c>
      <c r="J107" s="88">
        <v>1333000</v>
      </c>
    </row>
    <row r="108" spans="1:10" ht="15">
      <c r="A108" s="109"/>
      <c r="B108" s="109"/>
      <c r="C108" s="119"/>
      <c r="D108" s="107"/>
      <c r="E108" s="107"/>
      <c r="F108" s="107"/>
      <c r="G108" s="107"/>
      <c r="H108" s="107"/>
      <c r="I108" s="107"/>
      <c r="J108" s="108"/>
    </row>
    <row r="109" spans="1:10" ht="15">
      <c r="A109" s="48" t="s">
        <v>258</v>
      </c>
      <c r="C109" s="50"/>
      <c r="D109" s="49" t="s">
        <v>260</v>
      </c>
      <c r="E109" s="53"/>
      <c r="F109" s="49"/>
      <c r="G109" s="48"/>
      <c r="H109" s="48"/>
      <c r="I109" s="48"/>
      <c r="J109" s="66"/>
    </row>
    <row r="110" spans="1:10" ht="15">
      <c r="A110" s="48" t="s">
        <v>259</v>
      </c>
      <c r="B110" s="48"/>
      <c r="C110" s="50"/>
      <c r="D110" s="49" t="s">
        <v>433</v>
      </c>
      <c r="E110" s="78"/>
      <c r="F110" s="48"/>
      <c r="G110" s="48"/>
      <c r="H110" s="48"/>
      <c r="I110" s="48"/>
      <c r="J110" s="48"/>
    </row>
    <row r="111" spans="1:4" ht="15">
      <c r="A111" s="322" t="s">
        <v>279</v>
      </c>
      <c r="B111" s="322"/>
      <c r="C111" s="347"/>
      <c r="D111" s="347"/>
    </row>
    <row r="113" spans="1:10" ht="45">
      <c r="A113" s="300" t="s">
        <v>72</v>
      </c>
      <c r="B113" s="300" t="s">
        <v>73</v>
      </c>
      <c r="C113" s="300" t="s">
        <v>74</v>
      </c>
      <c r="D113" s="300" t="s">
        <v>75</v>
      </c>
      <c r="E113" s="300"/>
      <c r="F113" s="300"/>
      <c r="G113" s="300"/>
      <c r="H113" s="300" t="s">
        <v>76</v>
      </c>
      <c r="I113" s="300" t="s">
        <v>77</v>
      </c>
      <c r="J113" s="27" t="s">
        <v>78</v>
      </c>
    </row>
    <row r="114" spans="1:10" ht="60">
      <c r="A114" s="300"/>
      <c r="B114" s="300"/>
      <c r="C114" s="300"/>
      <c r="D114" s="300" t="s">
        <v>12</v>
      </c>
      <c r="E114" s="300" t="s">
        <v>30</v>
      </c>
      <c r="F114" s="300"/>
      <c r="G114" s="300"/>
      <c r="H114" s="300"/>
      <c r="I114" s="300"/>
      <c r="J114" s="27" t="s">
        <v>209</v>
      </c>
    </row>
    <row r="115" spans="1:10" ht="75">
      <c r="A115" s="300"/>
      <c r="B115" s="300"/>
      <c r="C115" s="300"/>
      <c r="D115" s="300"/>
      <c r="E115" s="27" t="s">
        <v>79</v>
      </c>
      <c r="F115" s="27" t="s">
        <v>80</v>
      </c>
      <c r="G115" s="27" t="s">
        <v>81</v>
      </c>
      <c r="H115" s="300"/>
      <c r="I115" s="300"/>
      <c r="J115" s="63"/>
    </row>
    <row r="116" spans="1:10" ht="15">
      <c r="A116" s="27">
        <v>1</v>
      </c>
      <c r="B116" s="27">
        <v>2</v>
      </c>
      <c r="C116" s="27">
        <v>3</v>
      </c>
      <c r="D116" s="27">
        <v>4</v>
      </c>
      <c r="E116" s="27">
        <v>5</v>
      </c>
      <c r="F116" s="27">
        <v>6</v>
      </c>
      <c r="G116" s="27">
        <v>7</v>
      </c>
      <c r="H116" s="27">
        <v>8</v>
      </c>
      <c r="I116" s="27">
        <v>9</v>
      </c>
      <c r="J116" s="27">
        <v>10</v>
      </c>
    </row>
    <row r="117" spans="1:10" ht="15">
      <c r="A117" s="27">
        <v>1</v>
      </c>
      <c r="B117" s="57" t="s">
        <v>429</v>
      </c>
      <c r="C117" s="61">
        <v>0.5</v>
      </c>
      <c r="D117" s="64">
        <v>1411</v>
      </c>
      <c r="E117" s="64">
        <v>1411</v>
      </c>
      <c r="F117" s="64"/>
      <c r="G117" s="64"/>
      <c r="H117" s="64"/>
      <c r="I117" s="64"/>
      <c r="J117" s="64">
        <v>11290</v>
      </c>
    </row>
    <row r="118" spans="1:10" ht="15">
      <c r="A118" s="27">
        <v>2</v>
      </c>
      <c r="B118" s="57" t="s">
        <v>430</v>
      </c>
      <c r="C118" s="61">
        <v>0.5</v>
      </c>
      <c r="D118" s="64">
        <v>2116</v>
      </c>
      <c r="E118" s="64">
        <v>2116</v>
      </c>
      <c r="F118" s="64"/>
      <c r="G118" s="64"/>
      <c r="H118" s="64"/>
      <c r="I118" s="64"/>
      <c r="J118" s="64">
        <v>16934</v>
      </c>
    </row>
    <row r="119" spans="1:10" ht="30" customHeight="1">
      <c r="A119" s="27">
        <v>3</v>
      </c>
      <c r="B119" s="57" t="s">
        <v>268</v>
      </c>
      <c r="C119" s="61">
        <v>2</v>
      </c>
      <c r="D119" s="64">
        <v>26812</v>
      </c>
      <c r="E119" s="64">
        <v>6703</v>
      </c>
      <c r="F119" s="64"/>
      <c r="G119" s="64"/>
      <c r="H119" s="64"/>
      <c r="I119" s="64"/>
      <c r="J119" s="64">
        <v>214502</v>
      </c>
    </row>
    <row r="120" spans="1:10" ht="15">
      <c r="A120" s="27">
        <v>4</v>
      </c>
      <c r="B120" s="57" t="s">
        <v>431</v>
      </c>
      <c r="C120" s="61">
        <v>0.5</v>
      </c>
      <c r="D120" s="64">
        <v>1058</v>
      </c>
      <c r="E120" s="64">
        <v>1058</v>
      </c>
      <c r="F120" s="64"/>
      <c r="G120" s="64"/>
      <c r="H120" s="64"/>
      <c r="I120" s="64"/>
      <c r="J120" s="64">
        <v>8467</v>
      </c>
    </row>
    <row r="121" spans="1:10" ht="15">
      <c r="A121" s="27">
        <v>5</v>
      </c>
      <c r="B121" s="57" t="s">
        <v>432</v>
      </c>
      <c r="C121" s="61">
        <v>1</v>
      </c>
      <c r="D121" s="64">
        <v>2822</v>
      </c>
      <c r="E121" s="64">
        <v>1411</v>
      </c>
      <c r="F121" s="64"/>
      <c r="G121" s="64"/>
      <c r="H121" s="64"/>
      <c r="I121" s="64"/>
      <c r="J121" s="64">
        <v>2822</v>
      </c>
    </row>
    <row r="122" spans="1:10" ht="15">
      <c r="A122" s="27">
        <v>6</v>
      </c>
      <c r="B122" s="57" t="s">
        <v>432</v>
      </c>
      <c r="C122" s="61">
        <v>0.5</v>
      </c>
      <c r="D122" s="64">
        <v>1058</v>
      </c>
      <c r="E122" s="64">
        <v>1058</v>
      </c>
      <c r="F122" s="64"/>
      <c r="G122" s="64"/>
      <c r="H122" s="64"/>
      <c r="I122" s="64"/>
      <c r="J122" s="64">
        <v>1058</v>
      </c>
    </row>
    <row r="123" spans="1:10" ht="15">
      <c r="A123" s="348" t="s">
        <v>82</v>
      </c>
      <c r="B123" s="348"/>
      <c r="C123" s="61">
        <f aca="true" t="shared" si="5" ref="C123:I123">C117</f>
        <v>0.5</v>
      </c>
      <c r="D123" s="64">
        <f t="shared" si="5"/>
        <v>1411</v>
      </c>
      <c r="E123" s="64">
        <f t="shared" si="5"/>
        <v>1411</v>
      </c>
      <c r="F123" s="64">
        <f t="shared" si="5"/>
        <v>0</v>
      </c>
      <c r="G123" s="64">
        <f t="shared" si="5"/>
        <v>0</v>
      </c>
      <c r="H123" s="64">
        <f t="shared" si="5"/>
        <v>0</v>
      </c>
      <c r="I123" s="64">
        <f t="shared" si="5"/>
        <v>0</v>
      </c>
      <c r="J123" s="88">
        <v>441000</v>
      </c>
    </row>
    <row r="124" spans="1:10" ht="15">
      <c r="A124" s="109"/>
      <c r="B124" s="109"/>
      <c r="C124" s="119"/>
      <c r="D124" s="107"/>
      <c r="E124" s="107"/>
      <c r="F124" s="107"/>
      <c r="G124" s="107"/>
      <c r="H124" s="107"/>
      <c r="I124" s="107"/>
      <c r="J124" s="108"/>
    </row>
    <row r="125" spans="1:10" ht="15">
      <c r="A125" s="109"/>
      <c r="B125" s="109"/>
      <c r="C125" s="119"/>
      <c r="D125" s="107"/>
      <c r="E125" s="107"/>
      <c r="F125" s="107"/>
      <c r="G125" s="107"/>
      <c r="H125" s="107"/>
      <c r="I125" s="107"/>
      <c r="J125" s="108"/>
    </row>
    <row r="126" spans="1:10" ht="15">
      <c r="A126" s="109"/>
      <c r="B126" s="109"/>
      <c r="C126" s="119"/>
      <c r="D126" s="107"/>
      <c r="E126" s="107"/>
      <c r="F126" s="107"/>
      <c r="G126" s="107"/>
      <c r="H126" s="107"/>
      <c r="I126" s="107"/>
      <c r="J126" s="108"/>
    </row>
    <row r="127" spans="1:10" ht="15">
      <c r="A127" s="7"/>
      <c r="J127" s="65"/>
    </row>
    <row r="128" spans="1:10" ht="15">
      <c r="A128" s="329" t="s">
        <v>91</v>
      </c>
      <c r="B128" s="329"/>
      <c r="C128" s="329"/>
      <c r="D128" s="329"/>
      <c r="E128" s="329"/>
      <c r="F128" s="329"/>
      <c r="J128" s="65"/>
    </row>
    <row r="129" spans="1:10" ht="15">
      <c r="A129" s="329" t="s">
        <v>92</v>
      </c>
      <c r="B129" s="329"/>
      <c r="C129" s="329"/>
      <c r="D129" s="329"/>
      <c r="E129" s="329"/>
      <c r="F129" s="329"/>
      <c r="J129" s="65"/>
    </row>
    <row r="130" spans="1:10" ht="15">
      <c r="A130" s="7"/>
      <c r="J130" s="65"/>
    </row>
    <row r="131" spans="1:10" ht="15">
      <c r="A131" s="48" t="s">
        <v>258</v>
      </c>
      <c r="C131" s="50"/>
      <c r="D131" s="49" t="s">
        <v>290</v>
      </c>
      <c r="E131" s="53"/>
      <c r="F131" s="49"/>
      <c r="G131" s="49"/>
      <c r="H131" s="49"/>
      <c r="I131" s="49"/>
      <c r="J131" s="48"/>
    </row>
    <row r="132" spans="1:10" ht="15">
      <c r="A132" s="48" t="s">
        <v>259</v>
      </c>
      <c r="B132" s="48"/>
      <c r="C132" s="50"/>
      <c r="D132" s="49" t="s">
        <v>352</v>
      </c>
      <c r="E132" s="78"/>
      <c r="F132" s="48"/>
      <c r="G132" s="48"/>
      <c r="H132" s="48"/>
      <c r="I132" s="48"/>
      <c r="J132" s="48"/>
    </row>
    <row r="133" spans="1:4" ht="15">
      <c r="A133" s="322" t="s">
        <v>279</v>
      </c>
      <c r="B133" s="322"/>
      <c r="C133" s="347" t="s">
        <v>419</v>
      </c>
      <c r="D133" s="347"/>
    </row>
    <row r="134" ht="15">
      <c r="A134" s="7"/>
    </row>
    <row r="135" spans="1:6" ht="59.25" customHeight="1">
      <c r="A135" s="300" t="s">
        <v>72</v>
      </c>
      <c r="B135" s="300" t="s">
        <v>83</v>
      </c>
      <c r="C135" s="300" t="s">
        <v>93</v>
      </c>
      <c r="D135" s="300" t="s">
        <v>94</v>
      </c>
      <c r="E135" s="300" t="s">
        <v>95</v>
      </c>
      <c r="F135" s="27" t="s">
        <v>84</v>
      </c>
    </row>
    <row r="136" spans="1:6" ht="30">
      <c r="A136" s="300"/>
      <c r="B136" s="300"/>
      <c r="C136" s="300"/>
      <c r="D136" s="300"/>
      <c r="E136" s="300"/>
      <c r="F136" s="27" t="s">
        <v>210</v>
      </c>
    </row>
    <row r="137" spans="1:6" ht="15">
      <c r="A137" s="27">
        <v>1</v>
      </c>
      <c r="B137" s="27">
        <v>2</v>
      </c>
      <c r="C137" s="27">
        <v>3</v>
      </c>
      <c r="D137" s="27">
        <v>4</v>
      </c>
      <c r="E137" s="27">
        <v>5</v>
      </c>
      <c r="F137" s="27">
        <v>6</v>
      </c>
    </row>
    <row r="138" spans="1:6" ht="30">
      <c r="A138" s="27">
        <v>1</v>
      </c>
      <c r="B138" s="74" t="s">
        <v>291</v>
      </c>
      <c r="C138" s="27">
        <v>3</v>
      </c>
      <c r="D138" s="64">
        <v>12</v>
      </c>
      <c r="E138" s="64">
        <v>50</v>
      </c>
      <c r="F138" s="64">
        <f>C138*D138*E138</f>
        <v>1800</v>
      </c>
    </row>
    <row r="139" spans="1:6" ht="15">
      <c r="A139" s="348" t="s">
        <v>82</v>
      </c>
      <c r="B139" s="348"/>
      <c r="C139" s="27"/>
      <c r="D139" s="64"/>
      <c r="E139" s="64"/>
      <c r="F139" s="88">
        <f>SUM(F138:F138)</f>
        <v>1800</v>
      </c>
    </row>
    <row r="140" spans="1:6" ht="15">
      <c r="A140" s="109"/>
      <c r="B140" s="109"/>
      <c r="C140" s="76"/>
      <c r="D140" s="107"/>
      <c r="E140" s="107"/>
      <c r="F140" s="108"/>
    </row>
    <row r="141" spans="1:6" ht="15">
      <c r="A141" s="109"/>
      <c r="B141" s="109"/>
      <c r="C141" s="76"/>
      <c r="D141" s="107"/>
      <c r="E141" s="107"/>
      <c r="F141" s="108"/>
    </row>
    <row r="142" spans="1:6" ht="15">
      <c r="A142" s="7"/>
      <c r="F142" s="65"/>
    </row>
    <row r="143" ht="15">
      <c r="A143" s="7"/>
    </row>
    <row r="144" spans="1:6" ht="15">
      <c r="A144" s="329" t="s">
        <v>96</v>
      </c>
      <c r="B144" s="329"/>
      <c r="C144" s="329"/>
      <c r="D144" s="329"/>
      <c r="E144" s="329"/>
      <c r="F144" s="329"/>
    </row>
    <row r="145" spans="1:6" ht="15">
      <c r="A145" s="329" t="s">
        <v>97</v>
      </c>
      <c r="B145" s="329"/>
      <c r="C145" s="329"/>
      <c r="D145" s="329"/>
      <c r="E145" s="329"/>
      <c r="F145" s="329"/>
    </row>
    <row r="146" spans="1:6" ht="15">
      <c r="A146" s="329" t="s">
        <v>98</v>
      </c>
      <c r="B146" s="329"/>
      <c r="C146" s="329"/>
      <c r="D146" s="329"/>
      <c r="E146" s="329"/>
      <c r="F146" s="329"/>
    </row>
    <row r="147" spans="1:6" ht="15">
      <c r="A147" s="329" t="s">
        <v>99</v>
      </c>
      <c r="B147" s="329"/>
      <c r="C147" s="329"/>
      <c r="D147" s="329"/>
      <c r="E147" s="329"/>
      <c r="F147" s="329"/>
    </row>
    <row r="148" spans="1:6" ht="15">
      <c r="A148" s="10"/>
      <c r="B148" s="10"/>
      <c r="C148" s="10"/>
      <c r="D148" s="10"/>
      <c r="E148" s="10"/>
      <c r="F148" s="10"/>
    </row>
    <row r="149" spans="1:10" ht="41.25" customHeight="1">
      <c r="A149" s="48" t="s">
        <v>258</v>
      </c>
      <c r="C149" s="50"/>
      <c r="D149" s="327" t="s">
        <v>292</v>
      </c>
      <c r="E149" s="327"/>
      <c r="F149" s="327"/>
      <c r="G149" s="327"/>
      <c r="H149" s="327"/>
      <c r="I149" s="327"/>
      <c r="J149" s="327"/>
    </row>
    <row r="150" spans="1:10" ht="15">
      <c r="A150" s="48" t="s">
        <v>259</v>
      </c>
      <c r="B150" s="48"/>
      <c r="C150" s="50"/>
      <c r="D150" s="49" t="s">
        <v>352</v>
      </c>
      <c r="E150" s="78"/>
      <c r="F150" s="48"/>
      <c r="G150" s="48"/>
      <c r="H150" s="48"/>
      <c r="I150" s="48"/>
      <c r="J150" s="48"/>
    </row>
    <row r="151" spans="1:4" ht="15">
      <c r="A151" s="322" t="s">
        <v>279</v>
      </c>
      <c r="B151" s="322"/>
      <c r="C151" s="347" t="s">
        <v>419</v>
      </c>
      <c r="D151" s="347"/>
    </row>
    <row r="152" ht="15">
      <c r="A152" s="7"/>
    </row>
    <row r="153" spans="1:6" ht="61.5" customHeight="1">
      <c r="A153" s="27" t="s">
        <v>72</v>
      </c>
      <c r="B153" s="300" t="s">
        <v>100</v>
      </c>
      <c r="C153" s="300"/>
      <c r="D153" s="300" t="s">
        <v>101</v>
      </c>
      <c r="E153" s="300"/>
      <c r="F153" s="27" t="s">
        <v>102</v>
      </c>
    </row>
    <row r="154" spans="1:6" ht="15">
      <c r="A154" s="27">
        <v>1</v>
      </c>
      <c r="B154" s="300">
        <v>2</v>
      </c>
      <c r="C154" s="300"/>
      <c r="D154" s="300">
        <v>3</v>
      </c>
      <c r="E154" s="300"/>
      <c r="F154" s="27">
        <v>4</v>
      </c>
    </row>
    <row r="155" spans="1:6" ht="50.25" customHeight="1">
      <c r="A155" s="27">
        <v>1</v>
      </c>
      <c r="B155" s="337" t="s">
        <v>103</v>
      </c>
      <c r="C155" s="338"/>
      <c r="D155" s="301" t="s">
        <v>18</v>
      </c>
      <c r="E155" s="301"/>
      <c r="F155" s="64">
        <f>F156</f>
        <v>5704644</v>
      </c>
    </row>
    <row r="156" spans="1:6" ht="15">
      <c r="A156" s="300" t="s">
        <v>85</v>
      </c>
      <c r="B156" s="337" t="s">
        <v>1</v>
      </c>
      <c r="C156" s="338"/>
      <c r="D156" s="342">
        <v>25930200</v>
      </c>
      <c r="E156" s="343"/>
      <c r="F156" s="330">
        <v>5704644</v>
      </c>
    </row>
    <row r="157" spans="1:6" ht="15">
      <c r="A157" s="300"/>
      <c r="B157" s="337" t="s">
        <v>104</v>
      </c>
      <c r="C157" s="338"/>
      <c r="D157" s="344"/>
      <c r="E157" s="345"/>
      <c r="F157" s="330"/>
    </row>
    <row r="158" spans="1:6" ht="15" customHeight="1" hidden="1">
      <c r="A158" s="27" t="s">
        <v>86</v>
      </c>
      <c r="B158" s="337" t="s">
        <v>105</v>
      </c>
      <c r="C158" s="338"/>
      <c r="D158" s="301"/>
      <c r="E158" s="301"/>
      <c r="F158" s="64">
        <v>0</v>
      </c>
    </row>
    <row r="159" spans="1:6" ht="135" customHeight="1" hidden="1">
      <c r="A159" s="27" t="s">
        <v>87</v>
      </c>
      <c r="B159" s="337" t="s">
        <v>106</v>
      </c>
      <c r="C159" s="338"/>
      <c r="D159" s="301"/>
      <c r="E159" s="301"/>
      <c r="F159" s="64">
        <v>0</v>
      </c>
    </row>
    <row r="160" spans="1:6" ht="47.25" customHeight="1">
      <c r="A160" s="27">
        <v>2</v>
      </c>
      <c r="B160" s="337" t="s">
        <v>107</v>
      </c>
      <c r="C160" s="338"/>
      <c r="D160" s="301" t="s">
        <v>18</v>
      </c>
      <c r="E160" s="301"/>
      <c r="F160" s="64">
        <f>F161+F163+F164+F165+F166</f>
        <v>804216</v>
      </c>
    </row>
    <row r="161" spans="1:6" ht="15">
      <c r="A161" s="300" t="s">
        <v>88</v>
      </c>
      <c r="B161" s="337" t="s">
        <v>1</v>
      </c>
      <c r="C161" s="338"/>
      <c r="D161" s="342">
        <f>D156</f>
        <v>25930200</v>
      </c>
      <c r="E161" s="343"/>
      <c r="F161" s="330">
        <v>752356</v>
      </c>
    </row>
    <row r="162" spans="1:6" ht="79.5" customHeight="1">
      <c r="A162" s="300"/>
      <c r="B162" s="337" t="s">
        <v>108</v>
      </c>
      <c r="C162" s="338"/>
      <c r="D162" s="344"/>
      <c r="E162" s="345"/>
      <c r="F162" s="330"/>
    </row>
    <row r="163" spans="1:6" ht="105" customHeight="1" hidden="1">
      <c r="A163" s="27" t="s">
        <v>89</v>
      </c>
      <c r="B163" s="337" t="s">
        <v>109</v>
      </c>
      <c r="C163" s="338"/>
      <c r="D163" s="301">
        <v>0</v>
      </c>
      <c r="E163" s="301"/>
      <c r="F163" s="64">
        <v>0</v>
      </c>
    </row>
    <row r="164" spans="1:6" ht="73.5" customHeight="1">
      <c r="A164" s="27" t="s">
        <v>90</v>
      </c>
      <c r="B164" s="337" t="s">
        <v>110</v>
      </c>
      <c r="C164" s="338"/>
      <c r="D164" s="330">
        <f>D161</f>
        <v>25930200</v>
      </c>
      <c r="E164" s="330"/>
      <c r="F164" s="64">
        <v>51860</v>
      </c>
    </row>
    <row r="165" spans="1:6" ht="135" customHeight="1" hidden="1">
      <c r="A165" s="27" t="s">
        <v>111</v>
      </c>
      <c r="B165" s="337" t="s">
        <v>112</v>
      </c>
      <c r="C165" s="338"/>
      <c r="D165" s="330">
        <v>0</v>
      </c>
      <c r="E165" s="330"/>
      <c r="F165" s="64">
        <v>0</v>
      </c>
    </row>
    <row r="166" spans="1:6" ht="135" customHeight="1" hidden="1">
      <c r="A166" s="27" t="s">
        <v>113</v>
      </c>
      <c r="B166" s="337" t="s">
        <v>112</v>
      </c>
      <c r="C166" s="338"/>
      <c r="D166" s="330">
        <v>0</v>
      </c>
      <c r="E166" s="330"/>
      <c r="F166" s="64">
        <v>0</v>
      </c>
    </row>
    <row r="167" spans="1:6" ht="77.25" customHeight="1">
      <c r="A167" s="27">
        <v>3</v>
      </c>
      <c r="B167" s="337" t="s">
        <v>114</v>
      </c>
      <c r="C167" s="338"/>
      <c r="D167" s="330">
        <f>D164</f>
        <v>25930200</v>
      </c>
      <c r="E167" s="330"/>
      <c r="F167" s="64">
        <v>1322440</v>
      </c>
    </row>
    <row r="168" spans="1:6" ht="15">
      <c r="A168" s="334" t="s">
        <v>82</v>
      </c>
      <c r="B168" s="335"/>
      <c r="C168" s="336"/>
      <c r="D168" s="301" t="s">
        <v>18</v>
      </c>
      <c r="E168" s="301"/>
      <c r="F168" s="88">
        <f>F155+F160+F167</f>
        <v>7831300</v>
      </c>
    </row>
    <row r="169" spans="1:4" ht="15">
      <c r="A169" s="7"/>
      <c r="D169" s="65"/>
    </row>
    <row r="170" spans="1:10" ht="41.25" customHeight="1">
      <c r="A170" s="48" t="s">
        <v>258</v>
      </c>
      <c r="C170" s="50"/>
      <c r="D170" s="327" t="s">
        <v>292</v>
      </c>
      <c r="E170" s="327"/>
      <c r="F170" s="327"/>
      <c r="G170" s="327"/>
      <c r="H170" s="327"/>
      <c r="I170" s="327"/>
      <c r="J170" s="327"/>
    </row>
    <row r="171" spans="1:10" ht="15">
      <c r="A171" s="48" t="s">
        <v>259</v>
      </c>
      <c r="B171" s="48"/>
      <c r="C171" s="50"/>
      <c r="D171" s="49" t="s">
        <v>216</v>
      </c>
      <c r="E171" s="78"/>
      <c r="F171" s="48"/>
      <c r="G171" s="48"/>
      <c r="H171" s="48"/>
      <c r="I171" s="48"/>
      <c r="J171" s="48"/>
    </row>
    <row r="172" spans="1:4" ht="15">
      <c r="A172" s="322" t="s">
        <v>279</v>
      </c>
      <c r="B172" s="322"/>
      <c r="C172" s="347" t="s">
        <v>280</v>
      </c>
      <c r="D172" s="347"/>
    </row>
    <row r="173" spans="1:4" ht="15">
      <c r="A173" s="7"/>
      <c r="D173" s="65"/>
    </row>
    <row r="174" spans="1:6" ht="61.5" customHeight="1">
      <c r="A174" s="27" t="s">
        <v>72</v>
      </c>
      <c r="B174" s="300" t="s">
        <v>100</v>
      </c>
      <c r="C174" s="300"/>
      <c r="D174" s="300" t="s">
        <v>101</v>
      </c>
      <c r="E174" s="300"/>
      <c r="F174" s="27" t="s">
        <v>102</v>
      </c>
    </row>
    <row r="175" spans="1:6" ht="15">
      <c r="A175" s="27">
        <v>1</v>
      </c>
      <c r="B175" s="300">
        <v>2</v>
      </c>
      <c r="C175" s="300"/>
      <c r="D175" s="300">
        <v>3</v>
      </c>
      <c r="E175" s="300"/>
      <c r="F175" s="27">
        <v>4</v>
      </c>
    </row>
    <row r="176" spans="1:6" ht="50.25" customHeight="1">
      <c r="A176" s="27">
        <v>1</v>
      </c>
      <c r="B176" s="337" t="s">
        <v>103</v>
      </c>
      <c r="C176" s="338"/>
      <c r="D176" s="301" t="s">
        <v>18</v>
      </c>
      <c r="E176" s="301"/>
      <c r="F176" s="64">
        <f>F177</f>
        <v>93060</v>
      </c>
    </row>
    <row r="177" spans="1:6" ht="15">
      <c r="A177" s="300" t="s">
        <v>85</v>
      </c>
      <c r="B177" s="337" t="s">
        <v>1</v>
      </c>
      <c r="C177" s="338"/>
      <c r="D177" s="342">
        <v>423000</v>
      </c>
      <c r="E177" s="343"/>
      <c r="F177" s="330">
        <v>93060</v>
      </c>
    </row>
    <row r="178" spans="1:6" ht="15">
      <c r="A178" s="300"/>
      <c r="B178" s="337" t="s">
        <v>104</v>
      </c>
      <c r="C178" s="338"/>
      <c r="D178" s="344"/>
      <c r="E178" s="345"/>
      <c r="F178" s="330"/>
    </row>
    <row r="179" spans="1:6" ht="15" customHeight="1" hidden="1">
      <c r="A179" s="27" t="s">
        <v>86</v>
      </c>
      <c r="B179" s="337" t="s">
        <v>105</v>
      </c>
      <c r="C179" s="338"/>
      <c r="D179" s="301"/>
      <c r="E179" s="301"/>
      <c r="F179" s="64">
        <v>0</v>
      </c>
    </row>
    <row r="180" spans="1:6" ht="135" customHeight="1" hidden="1">
      <c r="A180" s="27" t="s">
        <v>87</v>
      </c>
      <c r="B180" s="337" t="s">
        <v>106</v>
      </c>
      <c r="C180" s="338"/>
      <c r="D180" s="301"/>
      <c r="E180" s="301"/>
      <c r="F180" s="64">
        <v>0</v>
      </c>
    </row>
    <row r="181" spans="1:6" ht="47.25" customHeight="1">
      <c r="A181" s="27">
        <v>2</v>
      </c>
      <c r="B181" s="337" t="s">
        <v>107</v>
      </c>
      <c r="C181" s="338"/>
      <c r="D181" s="301" t="s">
        <v>18</v>
      </c>
      <c r="E181" s="301"/>
      <c r="F181" s="64">
        <f>F182+F185</f>
        <v>10767</v>
      </c>
    </row>
    <row r="182" spans="1:6" ht="15">
      <c r="A182" s="300" t="s">
        <v>88</v>
      </c>
      <c r="B182" s="337" t="s">
        <v>1</v>
      </c>
      <c r="C182" s="338"/>
      <c r="D182" s="342">
        <f>D177</f>
        <v>423000</v>
      </c>
      <c r="E182" s="343"/>
      <c r="F182" s="330">
        <v>9921</v>
      </c>
    </row>
    <row r="183" spans="1:6" ht="79.5" customHeight="1">
      <c r="A183" s="300"/>
      <c r="B183" s="337" t="s">
        <v>108</v>
      </c>
      <c r="C183" s="338"/>
      <c r="D183" s="344"/>
      <c r="E183" s="345"/>
      <c r="F183" s="330"/>
    </row>
    <row r="184" spans="1:6" ht="105" customHeight="1" hidden="1">
      <c r="A184" s="27" t="s">
        <v>89</v>
      </c>
      <c r="B184" s="337" t="s">
        <v>109</v>
      </c>
      <c r="C184" s="338"/>
      <c r="D184" s="301">
        <v>0</v>
      </c>
      <c r="E184" s="301"/>
      <c r="F184" s="64">
        <v>0</v>
      </c>
    </row>
    <row r="185" spans="1:6" ht="73.5" customHeight="1">
      <c r="A185" s="27" t="s">
        <v>90</v>
      </c>
      <c r="B185" s="337" t="s">
        <v>110</v>
      </c>
      <c r="C185" s="338"/>
      <c r="D185" s="330">
        <f>D182</f>
        <v>423000</v>
      </c>
      <c r="E185" s="330"/>
      <c r="F185" s="64">
        <v>846</v>
      </c>
    </row>
    <row r="186" spans="1:6" ht="135" customHeight="1" hidden="1">
      <c r="A186" s="27" t="s">
        <v>111</v>
      </c>
      <c r="B186" s="337" t="s">
        <v>112</v>
      </c>
      <c r="C186" s="338"/>
      <c r="D186" s="330">
        <v>0</v>
      </c>
      <c r="E186" s="330"/>
      <c r="F186" s="64">
        <v>0</v>
      </c>
    </row>
    <row r="187" spans="1:6" ht="135" customHeight="1" hidden="1">
      <c r="A187" s="27" t="s">
        <v>113</v>
      </c>
      <c r="B187" s="337" t="s">
        <v>112</v>
      </c>
      <c r="C187" s="338"/>
      <c r="D187" s="330">
        <v>0</v>
      </c>
      <c r="E187" s="330"/>
      <c r="F187" s="64">
        <v>0</v>
      </c>
    </row>
    <row r="188" spans="1:6" ht="77.25" customHeight="1">
      <c r="A188" s="27">
        <v>3</v>
      </c>
      <c r="B188" s="337" t="s">
        <v>114</v>
      </c>
      <c r="C188" s="338"/>
      <c r="D188" s="330">
        <f>D185</f>
        <v>423000</v>
      </c>
      <c r="E188" s="330"/>
      <c r="F188" s="64">
        <v>21573</v>
      </c>
    </row>
    <row r="189" spans="1:6" ht="15">
      <c r="A189" s="334" t="s">
        <v>82</v>
      </c>
      <c r="B189" s="335"/>
      <c r="C189" s="336"/>
      <c r="D189" s="301" t="s">
        <v>18</v>
      </c>
      <c r="E189" s="301"/>
      <c r="F189" s="88">
        <f>F176+F181+F188</f>
        <v>125400</v>
      </c>
    </row>
    <row r="190" spans="1:4" ht="15">
      <c r="A190" s="7"/>
      <c r="D190" s="65"/>
    </row>
    <row r="191" spans="1:10" ht="41.25" customHeight="1">
      <c r="A191" s="48" t="s">
        <v>258</v>
      </c>
      <c r="C191" s="50"/>
      <c r="D191" s="327" t="s">
        <v>292</v>
      </c>
      <c r="E191" s="327"/>
      <c r="F191" s="327"/>
      <c r="G191" s="327"/>
      <c r="H191" s="327"/>
      <c r="I191" s="327"/>
      <c r="J191" s="327"/>
    </row>
    <row r="192" spans="1:10" ht="15">
      <c r="A192" s="48" t="s">
        <v>259</v>
      </c>
      <c r="B192" s="48"/>
      <c r="C192" s="50"/>
      <c r="D192" s="49" t="s">
        <v>352</v>
      </c>
      <c r="E192" s="78"/>
      <c r="F192" s="48"/>
      <c r="G192" s="48"/>
      <c r="H192" s="48"/>
      <c r="I192" s="48"/>
      <c r="J192" s="48"/>
    </row>
    <row r="193" spans="1:5" ht="15">
      <c r="A193" s="322" t="s">
        <v>279</v>
      </c>
      <c r="B193" s="322"/>
      <c r="C193" s="67" t="s">
        <v>281</v>
      </c>
      <c r="D193" s="67"/>
      <c r="E193" s="53"/>
    </row>
    <row r="194" spans="1:4" ht="15">
      <c r="A194" s="7"/>
      <c r="D194" s="65"/>
    </row>
    <row r="195" spans="1:6" ht="61.5" customHeight="1">
      <c r="A195" s="27" t="s">
        <v>72</v>
      </c>
      <c r="B195" s="300" t="s">
        <v>100</v>
      </c>
      <c r="C195" s="300"/>
      <c r="D195" s="300" t="s">
        <v>101</v>
      </c>
      <c r="E195" s="300"/>
      <c r="F195" s="27" t="s">
        <v>102</v>
      </c>
    </row>
    <row r="196" spans="1:6" ht="15">
      <c r="A196" s="27">
        <v>1</v>
      </c>
      <c r="B196" s="300">
        <v>2</v>
      </c>
      <c r="C196" s="300"/>
      <c r="D196" s="300">
        <v>3</v>
      </c>
      <c r="E196" s="300"/>
      <c r="F196" s="27">
        <v>4</v>
      </c>
    </row>
    <row r="197" spans="1:6" ht="50.25" customHeight="1">
      <c r="A197" s="27">
        <v>1</v>
      </c>
      <c r="B197" s="337" t="s">
        <v>103</v>
      </c>
      <c r="C197" s="338"/>
      <c r="D197" s="301" t="s">
        <v>18</v>
      </c>
      <c r="E197" s="301"/>
      <c r="F197" s="64">
        <f>F198</f>
        <v>582560</v>
      </c>
    </row>
    <row r="198" spans="1:6" ht="15">
      <c r="A198" s="300" t="s">
        <v>85</v>
      </c>
      <c r="B198" s="337" t="s">
        <v>1</v>
      </c>
      <c r="C198" s="338"/>
      <c r="D198" s="342">
        <v>2648000</v>
      </c>
      <c r="E198" s="343"/>
      <c r="F198" s="330">
        <v>582560</v>
      </c>
    </row>
    <row r="199" spans="1:6" ht="15">
      <c r="A199" s="300"/>
      <c r="B199" s="337" t="s">
        <v>104</v>
      </c>
      <c r="C199" s="338"/>
      <c r="D199" s="344"/>
      <c r="E199" s="345"/>
      <c r="F199" s="330"/>
    </row>
    <row r="200" spans="1:6" ht="15" customHeight="1" hidden="1">
      <c r="A200" s="27" t="s">
        <v>86</v>
      </c>
      <c r="B200" s="337" t="s">
        <v>105</v>
      </c>
      <c r="C200" s="338"/>
      <c r="D200" s="301"/>
      <c r="E200" s="301"/>
      <c r="F200" s="64">
        <v>0</v>
      </c>
    </row>
    <row r="201" spans="1:6" ht="135" customHeight="1" hidden="1">
      <c r="A201" s="27" t="s">
        <v>87</v>
      </c>
      <c r="B201" s="337" t="s">
        <v>106</v>
      </c>
      <c r="C201" s="338"/>
      <c r="D201" s="301"/>
      <c r="E201" s="301"/>
      <c r="F201" s="64">
        <v>0</v>
      </c>
    </row>
    <row r="202" spans="1:6" ht="47.25" customHeight="1">
      <c r="A202" s="27">
        <v>2</v>
      </c>
      <c r="B202" s="337" t="s">
        <v>107</v>
      </c>
      <c r="C202" s="338"/>
      <c r="D202" s="301" t="s">
        <v>18</v>
      </c>
      <c r="E202" s="301"/>
      <c r="F202" s="64">
        <f>F203+F206</f>
        <v>82592</v>
      </c>
    </row>
    <row r="203" spans="1:6" ht="15">
      <c r="A203" s="300" t="s">
        <v>88</v>
      </c>
      <c r="B203" s="337" t="s">
        <v>1</v>
      </c>
      <c r="C203" s="338"/>
      <c r="D203" s="342">
        <f>D198</f>
        <v>2648000</v>
      </c>
      <c r="E203" s="343"/>
      <c r="F203" s="330">
        <v>77296</v>
      </c>
    </row>
    <row r="204" spans="1:6" ht="79.5" customHeight="1">
      <c r="A204" s="300"/>
      <c r="B204" s="337" t="s">
        <v>108</v>
      </c>
      <c r="C204" s="338"/>
      <c r="D204" s="344"/>
      <c r="E204" s="345"/>
      <c r="F204" s="330"/>
    </row>
    <row r="205" spans="1:6" ht="105" customHeight="1" hidden="1">
      <c r="A205" s="27" t="s">
        <v>89</v>
      </c>
      <c r="B205" s="337" t="s">
        <v>109</v>
      </c>
      <c r="C205" s="338"/>
      <c r="D205" s="301">
        <v>0</v>
      </c>
      <c r="E205" s="301"/>
      <c r="F205" s="64">
        <v>0</v>
      </c>
    </row>
    <row r="206" spans="1:6" ht="73.5" customHeight="1">
      <c r="A206" s="27" t="s">
        <v>90</v>
      </c>
      <c r="B206" s="337" t="s">
        <v>110</v>
      </c>
      <c r="C206" s="338"/>
      <c r="D206" s="330">
        <f>D203</f>
        <v>2648000</v>
      </c>
      <c r="E206" s="330"/>
      <c r="F206" s="64">
        <v>5296</v>
      </c>
    </row>
    <row r="207" spans="1:6" ht="135" customHeight="1" hidden="1">
      <c r="A207" s="27" t="s">
        <v>111</v>
      </c>
      <c r="B207" s="337" t="s">
        <v>112</v>
      </c>
      <c r="C207" s="338"/>
      <c r="D207" s="330">
        <v>0</v>
      </c>
      <c r="E207" s="330"/>
      <c r="F207" s="64">
        <v>0</v>
      </c>
    </row>
    <row r="208" spans="1:6" ht="135" customHeight="1" hidden="1">
      <c r="A208" s="27" t="s">
        <v>113</v>
      </c>
      <c r="B208" s="337" t="s">
        <v>112</v>
      </c>
      <c r="C208" s="338"/>
      <c r="D208" s="330">
        <v>0</v>
      </c>
      <c r="E208" s="330"/>
      <c r="F208" s="64">
        <v>0</v>
      </c>
    </row>
    <row r="209" spans="1:6" ht="77.25" customHeight="1">
      <c r="A209" s="27">
        <v>3</v>
      </c>
      <c r="B209" s="337" t="s">
        <v>114</v>
      </c>
      <c r="C209" s="338"/>
      <c r="D209" s="330">
        <f>D206</f>
        <v>2648000</v>
      </c>
      <c r="E209" s="330"/>
      <c r="F209" s="64">
        <v>135048</v>
      </c>
    </row>
    <row r="210" spans="1:6" ht="15">
      <c r="A210" s="334" t="s">
        <v>82</v>
      </c>
      <c r="B210" s="335"/>
      <c r="C210" s="336"/>
      <c r="D210" s="301" t="s">
        <v>18</v>
      </c>
      <c r="E210" s="301"/>
      <c r="F210" s="88">
        <f>F197+F202+F209</f>
        <v>800200</v>
      </c>
    </row>
    <row r="211" spans="1:6" ht="15">
      <c r="A211" s="7"/>
      <c r="D211" s="65"/>
      <c r="F211" s="65"/>
    </row>
    <row r="212" spans="1:10" ht="41.25" customHeight="1">
      <c r="A212" s="48" t="s">
        <v>258</v>
      </c>
      <c r="C212" s="50"/>
      <c r="D212" s="327" t="s">
        <v>292</v>
      </c>
      <c r="E212" s="327"/>
      <c r="F212" s="327"/>
      <c r="G212" s="327"/>
      <c r="H212" s="327"/>
      <c r="I212" s="327"/>
      <c r="J212" s="327"/>
    </row>
    <row r="213" spans="1:10" ht="15">
      <c r="A213" s="48" t="s">
        <v>259</v>
      </c>
      <c r="B213" s="48"/>
      <c r="C213" s="50"/>
      <c r="D213" s="49" t="s">
        <v>216</v>
      </c>
      <c r="E213" s="78"/>
      <c r="F213" s="48"/>
      <c r="G213" s="48"/>
      <c r="H213" s="48"/>
      <c r="I213" s="48"/>
      <c r="J213" s="48"/>
    </row>
    <row r="214" spans="1:5" ht="15">
      <c r="A214" s="322" t="s">
        <v>279</v>
      </c>
      <c r="B214" s="322"/>
      <c r="C214" s="67" t="s">
        <v>281</v>
      </c>
      <c r="D214" s="67"/>
      <c r="E214" s="53"/>
    </row>
    <row r="215" spans="1:4" ht="15">
      <c r="A215" s="7"/>
      <c r="D215" s="65"/>
    </row>
    <row r="216" spans="1:6" ht="61.5" customHeight="1">
      <c r="A216" s="27" t="s">
        <v>72</v>
      </c>
      <c r="B216" s="300" t="s">
        <v>100</v>
      </c>
      <c r="C216" s="300"/>
      <c r="D216" s="300" t="s">
        <v>101</v>
      </c>
      <c r="E216" s="300"/>
      <c r="F216" s="27" t="s">
        <v>102</v>
      </c>
    </row>
    <row r="217" spans="1:6" ht="15">
      <c r="A217" s="27">
        <v>1</v>
      </c>
      <c r="B217" s="300">
        <v>2</v>
      </c>
      <c r="C217" s="300"/>
      <c r="D217" s="300">
        <v>3</v>
      </c>
      <c r="E217" s="300"/>
      <c r="F217" s="27">
        <v>4</v>
      </c>
    </row>
    <row r="218" spans="1:6" ht="50.25" customHeight="1">
      <c r="A218" s="27">
        <v>1</v>
      </c>
      <c r="B218" s="337" t="s">
        <v>103</v>
      </c>
      <c r="C218" s="338"/>
      <c r="D218" s="301" t="s">
        <v>18</v>
      </c>
      <c r="E218" s="301"/>
      <c r="F218" s="64">
        <f>F219</f>
        <v>293260</v>
      </c>
    </row>
    <row r="219" spans="1:6" ht="15">
      <c r="A219" s="300" t="s">
        <v>85</v>
      </c>
      <c r="B219" s="337" t="s">
        <v>1</v>
      </c>
      <c r="C219" s="338"/>
      <c r="D219" s="342">
        <v>1333000</v>
      </c>
      <c r="E219" s="343"/>
      <c r="F219" s="330">
        <v>293260</v>
      </c>
    </row>
    <row r="220" spans="1:6" ht="15">
      <c r="A220" s="300"/>
      <c r="B220" s="337" t="s">
        <v>104</v>
      </c>
      <c r="C220" s="338"/>
      <c r="D220" s="344"/>
      <c r="E220" s="345"/>
      <c r="F220" s="330"/>
    </row>
    <row r="221" spans="1:6" ht="15" customHeight="1" hidden="1">
      <c r="A221" s="27" t="s">
        <v>86</v>
      </c>
      <c r="B221" s="337" t="s">
        <v>105</v>
      </c>
      <c r="C221" s="338"/>
      <c r="D221" s="301"/>
      <c r="E221" s="301"/>
      <c r="F221" s="64">
        <v>0</v>
      </c>
    </row>
    <row r="222" spans="1:6" ht="135" customHeight="1" hidden="1">
      <c r="A222" s="27" t="s">
        <v>87</v>
      </c>
      <c r="B222" s="337" t="s">
        <v>106</v>
      </c>
      <c r="C222" s="338"/>
      <c r="D222" s="301"/>
      <c r="E222" s="301"/>
      <c r="F222" s="64">
        <v>0</v>
      </c>
    </row>
    <row r="223" spans="1:6" ht="47.25" customHeight="1">
      <c r="A223" s="27">
        <v>2</v>
      </c>
      <c r="B223" s="337" t="s">
        <v>107</v>
      </c>
      <c r="C223" s="338"/>
      <c r="D223" s="301" t="s">
        <v>18</v>
      </c>
      <c r="E223" s="301"/>
      <c r="F223" s="64">
        <f>F224+F227</f>
        <v>42357</v>
      </c>
    </row>
    <row r="224" spans="1:6" ht="15">
      <c r="A224" s="300" t="s">
        <v>88</v>
      </c>
      <c r="B224" s="337" t="s">
        <v>1</v>
      </c>
      <c r="C224" s="338"/>
      <c r="D224" s="342">
        <f>D219</f>
        <v>1333000</v>
      </c>
      <c r="E224" s="343"/>
      <c r="F224" s="330">
        <v>39691</v>
      </c>
    </row>
    <row r="225" spans="1:6" ht="79.5" customHeight="1">
      <c r="A225" s="300"/>
      <c r="B225" s="337" t="s">
        <v>108</v>
      </c>
      <c r="C225" s="338"/>
      <c r="D225" s="344"/>
      <c r="E225" s="345"/>
      <c r="F225" s="330"/>
    </row>
    <row r="226" spans="1:6" ht="105" customHeight="1" hidden="1">
      <c r="A226" s="27" t="s">
        <v>89</v>
      </c>
      <c r="B226" s="337" t="s">
        <v>109</v>
      </c>
      <c r="C226" s="338"/>
      <c r="D226" s="301">
        <v>0</v>
      </c>
      <c r="E226" s="301"/>
      <c r="F226" s="64">
        <v>0</v>
      </c>
    </row>
    <row r="227" spans="1:6" ht="73.5" customHeight="1">
      <c r="A227" s="27" t="s">
        <v>90</v>
      </c>
      <c r="B227" s="337" t="s">
        <v>110</v>
      </c>
      <c r="C227" s="338"/>
      <c r="D227" s="330">
        <f>D224</f>
        <v>1333000</v>
      </c>
      <c r="E227" s="330"/>
      <c r="F227" s="64">
        <v>2666</v>
      </c>
    </row>
    <row r="228" spans="1:6" ht="135" customHeight="1" hidden="1">
      <c r="A228" s="27" t="s">
        <v>111</v>
      </c>
      <c r="B228" s="337" t="s">
        <v>112</v>
      </c>
      <c r="C228" s="338"/>
      <c r="D228" s="330">
        <v>0</v>
      </c>
      <c r="E228" s="330"/>
      <c r="F228" s="64">
        <v>0</v>
      </c>
    </row>
    <row r="229" spans="1:6" ht="135" customHeight="1" hidden="1">
      <c r="A229" s="27" t="s">
        <v>113</v>
      </c>
      <c r="B229" s="337" t="s">
        <v>112</v>
      </c>
      <c r="C229" s="338"/>
      <c r="D229" s="330">
        <v>0</v>
      </c>
      <c r="E229" s="330"/>
      <c r="F229" s="64">
        <v>0</v>
      </c>
    </row>
    <row r="230" spans="1:6" ht="77.25" customHeight="1">
      <c r="A230" s="27">
        <v>3</v>
      </c>
      <c r="B230" s="337" t="s">
        <v>114</v>
      </c>
      <c r="C230" s="338"/>
      <c r="D230" s="330">
        <f>D227</f>
        <v>1333000</v>
      </c>
      <c r="E230" s="330"/>
      <c r="F230" s="64">
        <v>67983</v>
      </c>
    </row>
    <row r="231" spans="1:6" ht="15">
      <c r="A231" s="334" t="s">
        <v>82</v>
      </c>
      <c r="B231" s="335"/>
      <c r="C231" s="336"/>
      <c r="D231" s="301" t="s">
        <v>18</v>
      </c>
      <c r="E231" s="301"/>
      <c r="F231" s="88">
        <f>F218+F223+F230</f>
        <v>403600</v>
      </c>
    </row>
    <row r="232" spans="1:6" ht="15">
      <c r="A232" s="76"/>
      <c r="B232" s="76"/>
      <c r="C232" s="76"/>
      <c r="D232" s="119"/>
      <c r="E232" s="119"/>
      <c r="F232" s="108"/>
    </row>
    <row r="233" spans="1:10" ht="15">
      <c r="A233" s="48" t="s">
        <v>258</v>
      </c>
      <c r="C233" s="50"/>
      <c r="D233" s="327" t="s">
        <v>292</v>
      </c>
      <c r="E233" s="327"/>
      <c r="F233" s="327"/>
      <c r="G233" s="327"/>
      <c r="H233" s="327"/>
      <c r="I233" s="327"/>
      <c r="J233" s="327"/>
    </row>
    <row r="234" spans="1:10" ht="15">
      <c r="A234" s="48" t="s">
        <v>259</v>
      </c>
      <c r="B234" s="48"/>
      <c r="C234" s="50"/>
      <c r="D234" s="49" t="s">
        <v>428</v>
      </c>
      <c r="E234" s="78"/>
      <c r="F234" s="48"/>
      <c r="G234" s="48"/>
      <c r="H234" s="48"/>
      <c r="I234" s="48"/>
      <c r="J234" s="48"/>
    </row>
    <row r="235" spans="1:5" ht="15">
      <c r="A235" s="322" t="s">
        <v>279</v>
      </c>
      <c r="B235" s="322"/>
      <c r="C235" s="67"/>
      <c r="D235" s="67"/>
      <c r="E235" s="53"/>
    </row>
    <row r="236" spans="1:4" ht="15">
      <c r="A236" s="7"/>
      <c r="D236" s="65"/>
    </row>
    <row r="237" spans="1:6" ht="30">
      <c r="A237" s="27" t="s">
        <v>72</v>
      </c>
      <c r="B237" s="300" t="s">
        <v>100</v>
      </c>
      <c r="C237" s="300"/>
      <c r="D237" s="300" t="s">
        <v>101</v>
      </c>
      <c r="E237" s="300"/>
      <c r="F237" s="27" t="s">
        <v>102</v>
      </c>
    </row>
    <row r="238" spans="1:6" ht="15">
      <c r="A238" s="27">
        <v>1</v>
      </c>
      <c r="B238" s="300">
        <v>2</v>
      </c>
      <c r="C238" s="300"/>
      <c r="D238" s="300">
        <v>3</v>
      </c>
      <c r="E238" s="300"/>
      <c r="F238" s="27">
        <v>4</v>
      </c>
    </row>
    <row r="239" spans="1:6" ht="15">
      <c r="A239" s="27">
        <v>1</v>
      </c>
      <c r="B239" s="337" t="s">
        <v>103</v>
      </c>
      <c r="C239" s="338"/>
      <c r="D239" s="301" t="s">
        <v>18</v>
      </c>
      <c r="E239" s="301"/>
      <c r="F239" s="64">
        <f>F240</f>
        <v>97020</v>
      </c>
    </row>
    <row r="240" spans="1:6" ht="15">
      <c r="A240" s="300" t="s">
        <v>85</v>
      </c>
      <c r="B240" s="337" t="s">
        <v>1</v>
      </c>
      <c r="C240" s="338"/>
      <c r="D240" s="342">
        <v>441000</v>
      </c>
      <c r="E240" s="343"/>
      <c r="F240" s="330">
        <v>97020</v>
      </c>
    </row>
    <row r="241" spans="1:6" ht="15">
      <c r="A241" s="300"/>
      <c r="B241" s="337" t="s">
        <v>104</v>
      </c>
      <c r="C241" s="338"/>
      <c r="D241" s="344"/>
      <c r="E241" s="345"/>
      <c r="F241" s="330"/>
    </row>
    <row r="242" spans="1:6" ht="48.75" customHeight="1">
      <c r="A242" s="27">
        <v>2</v>
      </c>
      <c r="B242" s="337" t="s">
        <v>107</v>
      </c>
      <c r="C242" s="338"/>
      <c r="D242" s="301" t="s">
        <v>18</v>
      </c>
      <c r="E242" s="301"/>
      <c r="F242" s="64">
        <f>F243+F245</f>
        <v>13688</v>
      </c>
    </row>
    <row r="243" spans="1:6" ht="15">
      <c r="A243" s="300" t="s">
        <v>88</v>
      </c>
      <c r="B243" s="337" t="s">
        <v>1</v>
      </c>
      <c r="C243" s="338"/>
      <c r="D243" s="342">
        <f>D240</f>
        <v>441000</v>
      </c>
      <c r="E243" s="343"/>
      <c r="F243" s="330">
        <v>12806</v>
      </c>
    </row>
    <row r="244" spans="1:6" ht="59.25" customHeight="1">
      <c r="A244" s="300"/>
      <c r="B244" s="337" t="s">
        <v>108</v>
      </c>
      <c r="C244" s="338"/>
      <c r="D244" s="344"/>
      <c r="E244" s="345"/>
      <c r="F244" s="330"/>
    </row>
    <row r="245" spans="1:6" ht="63" customHeight="1">
      <c r="A245" s="27" t="s">
        <v>90</v>
      </c>
      <c r="B245" s="337" t="s">
        <v>110</v>
      </c>
      <c r="C245" s="338"/>
      <c r="D245" s="330">
        <f>D243</f>
        <v>441000</v>
      </c>
      <c r="E245" s="330"/>
      <c r="F245" s="64">
        <v>882</v>
      </c>
    </row>
    <row r="246" spans="1:6" ht="60" customHeight="1">
      <c r="A246" s="27">
        <v>3</v>
      </c>
      <c r="B246" s="337" t="s">
        <v>114</v>
      </c>
      <c r="C246" s="338"/>
      <c r="D246" s="330">
        <f>D245</f>
        <v>441000</v>
      </c>
      <c r="E246" s="330"/>
      <c r="F246" s="64">
        <v>22492</v>
      </c>
    </row>
    <row r="247" spans="1:6" ht="15">
      <c r="A247" s="334" t="s">
        <v>82</v>
      </c>
      <c r="B247" s="335"/>
      <c r="C247" s="336"/>
      <c r="D247" s="301" t="s">
        <v>18</v>
      </c>
      <c r="E247" s="301"/>
      <c r="F247" s="88">
        <f>F239+F242+F246</f>
        <v>133200</v>
      </c>
    </row>
    <row r="248" spans="1:6" ht="15">
      <c r="A248" s="76"/>
      <c r="B248" s="76"/>
      <c r="C248" s="76"/>
      <c r="D248" s="119"/>
      <c r="E248" s="119"/>
      <c r="F248" s="108"/>
    </row>
    <row r="249" spans="1:6" ht="15">
      <c r="A249" s="76"/>
      <c r="B249" s="76"/>
      <c r="C249" s="76"/>
      <c r="D249" s="119"/>
      <c r="E249" s="119"/>
      <c r="F249" s="108"/>
    </row>
    <row r="250" spans="1:6" ht="15">
      <c r="A250" s="76"/>
      <c r="B250" s="76"/>
      <c r="C250" s="76"/>
      <c r="D250" s="119"/>
      <c r="E250" s="119"/>
      <c r="F250" s="108"/>
    </row>
    <row r="251" spans="1:6" ht="15">
      <c r="A251" s="76"/>
      <c r="B251" s="76"/>
      <c r="C251" s="76"/>
      <c r="D251" s="119"/>
      <c r="E251" s="119"/>
      <c r="F251" s="108"/>
    </row>
    <row r="252" spans="1:6" ht="15">
      <c r="A252" s="76"/>
      <c r="B252" s="76"/>
      <c r="C252" s="76"/>
      <c r="D252" s="119"/>
      <c r="E252" s="119"/>
      <c r="F252" s="108"/>
    </row>
    <row r="253" spans="1:6" ht="15">
      <c r="A253" s="76"/>
      <c r="B253" s="76"/>
      <c r="C253" s="76"/>
      <c r="D253" s="119"/>
      <c r="E253" s="119"/>
      <c r="F253" s="108"/>
    </row>
    <row r="254" spans="1:6" ht="15">
      <c r="A254" s="76"/>
      <c r="B254" s="76"/>
      <c r="C254" s="76"/>
      <c r="D254" s="119"/>
      <c r="E254" s="119"/>
      <c r="F254" s="108"/>
    </row>
    <row r="255" spans="1:6" ht="15">
      <c r="A255" s="76"/>
      <c r="B255" s="76"/>
      <c r="C255" s="76"/>
      <c r="D255" s="119"/>
      <c r="E255" s="119"/>
      <c r="F255" s="108"/>
    </row>
    <row r="256" spans="1:6" ht="15">
      <c r="A256" s="76"/>
      <c r="B256" s="76"/>
      <c r="C256" s="76"/>
      <c r="D256" s="119"/>
      <c r="E256" s="119"/>
      <c r="F256" s="108"/>
    </row>
    <row r="257" spans="1:6" ht="15">
      <c r="A257" s="76"/>
      <c r="B257" s="76"/>
      <c r="C257" s="76"/>
      <c r="D257" s="119"/>
      <c r="E257" s="119"/>
      <c r="F257" s="108"/>
    </row>
    <row r="258" spans="1:6" ht="15">
      <c r="A258" s="76"/>
      <c r="B258" s="76"/>
      <c r="C258" s="76"/>
      <c r="D258" s="119"/>
      <c r="E258" s="119"/>
      <c r="F258" s="108"/>
    </row>
    <row r="259" spans="1:6" ht="15">
      <c r="A259" s="76"/>
      <c r="B259" s="76"/>
      <c r="C259" s="76"/>
      <c r="D259" s="119"/>
      <c r="E259" s="119"/>
      <c r="F259" s="108"/>
    </row>
    <row r="260" spans="1:6" ht="15">
      <c r="A260" s="76"/>
      <c r="B260" s="76"/>
      <c r="C260" s="76"/>
      <c r="D260" s="119"/>
      <c r="E260" s="119"/>
      <c r="F260" s="108"/>
    </row>
    <row r="261" spans="1:10" ht="15">
      <c r="A261" s="331" t="s">
        <v>353</v>
      </c>
      <c r="B261" s="331"/>
      <c r="C261" s="331"/>
      <c r="D261" s="331"/>
      <c r="E261" s="331"/>
      <c r="F261" s="331"/>
      <c r="G261" s="106"/>
      <c r="H261" s="106"/>
      <c r="I261" s="106"/>
      <c r="J261" s="106"/>
    </row>
    <row r="262" spans="1:10" ht="15">
      <c r="A262" s="333" t="s">
        <v>434</v>
      </c>
      <c r="B262" s="333"/>
      <c r="C262" s="333"/>
      <c r="D262" s="333"/>
      <c r="E262" s="333"/>
      <c r="F262" s="333"/>
      <c r="G262" s="106"/>
      <c r="H262" s="106"/>
      <c r="I262" s="106"/>
      <c r="J262" s="106"/>
    </row>
    <row r="263" spans="1:6" ht="15">
      <c r="A263" s="7"/>
      <c r="D263" s="65"/>
      <c r="F263" s="65"/>
    </row>
    <row r="264" spans="1:10" ht="15">
      <c r="A264" s="48" t="s">
        <v>258</v>
      </c>
      <c r="C264" s="327" t="s">
        <v>354</v>
      </c>
      <c r="D264" s="327"/>
      <c r="E264" s="327"/>
      <c r="F264" s="327"/>
      <c r="G264" s="327"/>
      <c r="H264" s="327"/>
      <c r="I264" s="327"/>
      <c r="J264" s="327"/>
    </row>
    <row r="265" spans="1:6" ht="15">
      <c r="A265" s="48" t="s">
        <v>259</v>
      </c>
      <c r="B265" s="48"/>
      <c r="C265" s="50"/>
      <c r="D265" s="49" t="s">
        <v>371</v>
      </c>
      <c r="E265" s="78"/>
      <c r="F265" s="48"/>
    </row>
    <row r="266" spans="1:6" ht="15">
      <c r="A266" s="322" t="s">
        <v>279</v>
      </c>
      <c r="B266" s="322"/>
      <c r="C266" s="67" t="s">
        <v>218</v>
      </c>
      <c r="D266" s="67"/>
      <c r="F266" s="65"/>
    </row>
    <row r="267" spans="1:6" ht="15">
      <c r="A267" s="19"/>
      <c r="B267" s="19"/>
      <c r="C267" s="84"/>
      <c r="D267" s="84"/>
      <c r="F267" s="65"/>
    </row>
    <row r="268" spans="1:6" ht="15">
      <c r="A268" s="7"/>
      <c r="D268" s="65"/>
      <c r="F268" s="65"/>
    </row>
    <row r="269" spans="1:6" ht="15">
      <c r="A269" s="300" t="s">
        <v>72</v>
      </c>
      <c r="B269" s="300" t="s">
        <v>0</v>
      </c>
      <c r="C269" s="300" t="s">
        <v>118</v>
      </c>
      <c r="D269" s="300" t="s">
        <v>119</v>
      </c>
      <c r="E269" s="300" t="s">
        <v>355</v>
      </c>
      <c r="F269" s="65"/>
    </row>
    <row r="270" spans="1:6" ht="36" customHeight="1">
      <c r="A270" s="300"/>
      <c r="B270" s="300"/>
      <c r="C270" s="300"/>
      <c r="D270" s="300"/>
      <c r="E270" s="300"/>
      <c r="F270" s="65"/>
    </row>
    <row r="271" spans="1:6" ht="15">
      <c r="A271" s="27">
        <v>1</v>
      </c>
      <c r="B271" s="27">
        <v>2</v>
      </c>
      <c r="C271" s="27">
        <v>3</v>
      </c>
      <c r="D271" s="27">
        <v>4</v>
      </c>
      <c r="E271" s="27">
        <v>5</v>
      </c>
      <c r="F271" s="65"/>
    </row>
    <row r="272" spans="1:6" ht="74.25" customHeight="1">
      <c r="A272" s="27">
        <v>1</v>
      </c>
      <c r="B272" s="93" t="s">
        <v>357</v>
      </c>
      <c r="C272" s="64">
        <v>422</v>
      </c>
      <c r="D272" s="64">
        <v>1420</v>
      </c>
      <c r="E272" s="64">
        <v>599400</v>
      </c>
      <c r="F272" s="65"/>
    </row>
    <row r="273" spans="1:6" ht="15">
      <c r="A273" s="27">
        <f>A272+1</f>
        <v>2</v>
      </c>
      <c r="B273" s="74" t="s">
        <v>82</v>
      </c>
      <c r="C273" s="64" t="s">
        <v>356</v>
      </c>
      <c r="D273" s="64" t="s">
        <v>356</v>
      </c>
      <c r="E273" s="88">
        <v>599400</v>
      </c>
      <c r="F273" s="65"/>
    </row>
    <row r="274" spans="1:6" ht="15">
      <c r="A274" s="76"/>
      <c r="B274" s="75"/>
      <c r="C274" s="107"/>
      <c r="D274" s="107"/>
      <c r="E274" s="108"/>
      <c r="F274" s="65"/>
    </row>
    <row r="275" spans="1:6" ht="15">
      <c r="A275" s="7"/>
      <c r="D275" s="65"/>
      <c r="F275" s="65"/>
    </row>
    <row r="276" spans="1:9" ht="15">
      <c r="A276" s="331" t="s">
        <v>358</v>
      </c>
      <c r="B276" s="331"/>
      <c r="C276" s="331"/>
      <c r="D276" s="331"/>
      <c r="E276" s="331"/>
      <c r="F276" s="331"/>
      <c r="G276" s="106"/>
      <c r="H276" s="106"/>
      <c r="I276" s="106"/>
    </row>
    <row r="277" spans="1:9" ht="15">
      <c r="A277" s="331" t="s">
        <v>435</v>
      </c>
      <c r="B277" s="332"/>
      <c r="C277" s="332"/>
      <c r="D277" s="332"/>
      <c r="E277" s="332"/>
      <c r="F277" s="332"/>
      <c r="G277" s="106"/>
      <c r="H277" s="106"/>
      <c r="I277" s="106"/>
    </row>
    <row r="278" spans="1:6" ht="15">
      <c r="A278" s="91"/>
      <c r="B278" s="10"/>
      <c r="C278" s="10"/>
      <c r="D278" s="10"/>
      <c r="E278" s="10"/>
      <c r="F278" s="10"/>
    </row>
    <row r="279" spans="1:9" ht="15">
      <c r="A279" s="48" t="s">
        <v>258</v>
      </c>
      <c r="C279" s="50"/>
      <c r="D279" s="49" t="s">
        <v>362</v>
      </c>
      <c r="E279" s="53"/>
      <c r="F279" s="49"/>
      <c r="G279" s="49"/>
      <c r="H279" s="49" t="s">
        <v>363</v>
      </c>
      <c r="I279" s="49"/>
    </row>
    <row r="280" spans="1:9" ht="15">
      <c r="A280" s="48" t="s">
        <v>259</v>
      </c>
      <c r="B280" s="48"/>
      <c r="C280" s="50"/>
      <c r="D280" s="49" t="s">
        <v>216</v>
      </c>
      <c r="E280" s="78"/>
      <c r="F280" s="48"/>
      <c r="G280" s="48"/>
      <c r="H280" s="48"/>
      <c r="I280" s="48"/>
    </row>
    <row r="281" spans="1:5" ht="15">
      <c r="A281" s="322" t="s">
        <v>279</v>
      </c>
      <c r="B281" s="322"/>
      <c r="C281" s="67" t="s">
        <v>295</v>
      </c>
      <c r="D281" s="67"/>
      <c r="E281" s="53"/>
    </row>
    <row r="282" spans="1:5" ht="15">
      <c r="A282" s="19"/>
      <c r="B282" s="19"/>
      <c r="C282" s="84"/>
      <c r="D282" s="84"/>
      <c r="E282" s="30"/>
    </row>
    <row r="283" spans="1:6" ht="15">
      <c r="A283" s="325" t="s">
        <v>361</v>
      </c>
      <c r="B283" s="325"/>
      <c r="C283" s="325"/>
      <c r="D283" s="325"/>
      <c r="E283" s="325"/>
      <c r="F283" s="325"/>
    </row>
    <row r="284" spans="1:6" ht="15">
      <c r="A284" s="325" t="s">
        <v>124</v>
      </c>
      <c r="B284" s="325"/>
      <c r="C284" s="325"/>
      <c r="D284" s="325"/>
      <c r="E284" s="325"/>
      <c r="F284" s="325"/>
    </row>
    <row r="285" spans="1:6" ht="15">
      <c r="A285" s="7"/>
      <c r="D285" s="65"/>
      <c r="F285" s="65"/>
    </row>
    <row r="286" spans="1:4" ht="15" hidden="1">
      <c r="A286" s="7"/>
      <c r="D286" s="65"/>
    </row>
    <row r="287" spans="1:6" ht="43.5" customHeight="1" hidden="1">
      <c r="A287" s="351" t="s">
        <v>115</v>
      </c>
      <c r="B287" s="351"/>
      <c r="C287" s="351"/>
      <c r="D287" s="351"/>
      <c r="E287" s="351"/>
      <c r="F287" s="351"/>
    </row>
    <row r="288" spans="1:6" ht="14.25" customHeight="1">
      <c r="A288" s="300" t="s">
        <v>72</v>
      </c>
      <c r="B288" s="300" t="s">
        <v>83</v>
      </c>
      <c r="C288" s="300" t="s">
        <v>125</v>
      </c>
      <c r="D288" s="300" t="s">
        <v>126</v>
      </c>
      <c r="E288" s="300" t="s">
        <v>359</v>
      </c>
      <c r="F288" s="89"/>
    </row>
    <row r="289" spans="1:6" ht="76.5" customHeight="1">
      <c r="A289" s="300"/>
      <c r="B289" s="300"/>
      <c r="C289" s="300"/>
      <c r="D289" s="300"/>
      <c r="E289" s="300"/>
      <c r="F289" s="89"/>
    </row>
    <row r="290" spans="1:6" ht="15.75" customHeight="1">
      <c r="A290" s="27">
        <v>1</v>
      </c>
      <c r="B290" s="27">
        <v>2</v>
      </c>
      <c r="C290" s="27">
        <v>3</v>
      </c>
      <c r="D290" s="27">
        <v>4</v>
      </c>
      <c r="E290" s="27">
        <v>5</v>
      </c>
      <c r="F290" s="89"/>
    </row>
    <row r="291" spans="1:5" ht="33" customHeight="1">
      <c r="A291" s="27">
        <v>1</v>
      </c>
      <c r="B291" s="93" t="s">
        <v>128</v>
      </c>
      <c r="C291" s="64">
        <v>9459100</v>
      </c>
      <c r="D291" s="61">
        <v>2.2</v>
      </c>
      <c r="E291" s="64">
        <v>208100</v>
      </c>
    </row>
    <row r="292" spans="1:6" ht="15" hidden="1">
      <c r="A292" s="325" t="s">
        <v>116</v>
      </c>
      <c r="B292" s="325"/>
      <c r="C292" s="325"/>
      <c r="D292" s="325"/>
      <c r="E292" s="325"/>
      <c r="F292" s="325"/>
    </row>
    <row r="293" spans="1:6" ht="15" hidden="1">
      <c r="A293" s="346" t="s">
        <v>117</v>
      </c>
      <c r="B293" s="346"/>
      <c r="C293" s="346"/>
      <c r="D293" s="346"/>
      <c r="E293" s="346"/>
      <c r="F293" s="346"/>
    </row>
    <row r="294" ht="15" hidden="1">
      <c r="A294" s="7"/>
    </row>
    <row r="295" spans="1:10" ht="41.25" customHeight="1" hidden="1">
      <c r="A295" s="48" t="s">
        <v>258</v>
      </c>
      <c r="C295" s="50"/>
      <c r="D295" s="327" t="s">
        <v>292</v>
      </c>
      <c r="E295" s="327"/>
      <c r="F295" s="327"/>
      <c r="G295" s="327"/>
      <c r="H295" s="327"/>
      <c r="I295" s="327"/>
      <c r="J295" s="327"/>
    </row>
    <row r="296" spans="1:10" ht="15" hidden="1">
      <c r="A296" s="48" t="s">
        <v>259</v>
      </c>
      <c r="B296" s="48"/>
      <c r="C296" s="50"/>
      <c r="D296" s="49" t="s">
        <v>293</v>
      </c>
      <c r="E296" s="78"/>
      <c r="F296" s="48"/>
      <c r="G296" s="48"/>
      <c r="H296" s="48"/>
      <c r="I296" s="48"/>
      <c r="J296" s="48"/>
    </row>
    <row r="297" spans="1:5" ht="15" hidden="1">
      <c r="A297" s="322" t="s">
        <v>279</v>
      </c>
      <c r="B297" s="322"/>
      <c r="C297" s="67" t="s">
        <v>281</v>
      </c>
      <c r="D297" s="67"/>
      <c r="E297" s="53"/>
    </row>
    <row r="298" ht="15.75" hidden="1" thickBot="1">
      <c r="A298" s="7"/>
    </row>
    <row r="299" spans="1:5" ht="30" hidden="1">
      <c r="A299" s="310" t="s">
        <v>72</v>
      </c>
      <c r="B299" s="310" t="s">
        <v>0</v>
      </c>
      <c r="C299" s="310" t="s">
        <v>118</v>
      </c>
      <c r="D299" s="310" t="s">
        <v>119</v>
      </c>
      <c r="E299" s="8" t="s">
        <v>120</v>
      </c>
    </row>
    <row r="300" spans="1:5" ht="15.75" hidden="1" thickBot="1">
      <c r="A300" s="312"/>
      <c r="B300" s="312"/>
      <c r="C300" s="312"/>
      <c r="D300" s="312"/>
      <c r="E300" s="3" t="s">
        <v>211</v>
      </c>
    </row>
    <row r="301" spans="1:5" ht="15.75" hidden="1" thickBot="1">
      <c r="A301" s="2">
        <v>1</v>
      </c>
      <c r="B301" s="3">
        <v>2</v>
      </c>
      <c r="C301" s="3">
        <v>3</v>
      </c>
      <c r="D301" s="3">
        <v>4</v>
      </c>
      <c r="E301" s="3">
        <v>5</v>
      </c>
    </row>
    <row r="302" spans="1:5" ht="15.75" hidden="1" thickBot="1">
      <c r="A302" s="4"/>
      <c r="B302" s="5"/>
      <c r="C302" s="5"/>
      <c r="D302" s="5"/>
      <c r="E302" s="5"/>
    </row>
    <row r="303" spans="1:5" ht="15.75" hidden="1" thickBot="1">
      <c r="A303" s="4"/>
      <c r="B303" s="5"/>
      <c r="C303" s="5"/>
      <c r="D303" s="5"/>
      <c r="E303" s="5"/>
    </row>
    <row r="304" spans="1:5" ht="15.75" hidden="1" thickBot="1">
      <c r="A304" s="4"/>
      <c r="B304" s="5"/>
      <c r="C304" s="5"/>
      <c r="D304" s="5"/>
      <c r="E304" s="5"/>
    </row>
    <row r="305" spans="1:5" ht="15.75" hidden="1" thickBot="1">
      <c r="A305" s="4"/>
      <c r="B305" s="5"/>
      <c r="C305" s="5"/>
      <c r="D305" s="5"/>
      <c r="E305" s="5"/>
    </row>
    <row r="306" spans="1:5" ht="15.75" hidden="1" thickBot="1">
      <c r="A306" s="4"/>
      <c r="B306" s="5" t="s">
        <v>82</v>
      </c>
      <c r="C306" s="3" t="s">
        <v>18</v>
      </c>
      <c r="D306" s="3" t="s">
        <v>18</v>
      </c>
      <c r="E306" s="5"/>
    </row>
    <row r="307" ht="15" hidden="1">
      <c r="A307" s="7"/>
    </row>
    <row r="308" spans="1:6" ht="15" hidden="1">
      <c r="A308" s="325" t="s">
        <v>121</v>
      </c>
      <c r="B308" s="325"/>
      <c r="C308" s="325"/>
      <c r="D308" s="325"/>
      <c r="E308" s="325"/>
      <c r="F308" s="325"/>
    </row>
    <row r="309" spans="1:6" ht="15" hidden="1">
      <c r="A309" s="346" t="s">
        <v>122</v>
      </c>
      <c r="B309" s="346"/>
      <c r="C309" s="346"/>
      <c r="D309" s="346"/>
      <c r="E309" s="346"/>
      <c r="F309" s="346"/>
    </row>
    <row r="310" ht="15" hidden="1">
      <c r="A310" s="7"/>
    </row>
    <row r="311" spans="1:6" ht="15" hidden="1">
      <c r="A311" s="325" t="s">
        <v>69</v>
      </c>
      <c r="B311" s="325"/>
      <c r="C311" s="325"/>
      <c r="D311" s="325"/>
      <c r="E311" s="325"/>
      <c r="F311" s="325"/>
    </row>
    <row r="312" spans="1:6" ht="15" hidden="1">
      <c r="A312" s="325" t="s">
        <v>70</v>
      </c>
      <c r="B312" s="325"/>
      <c r="C312" s="325"/>
      <c r="D312" s="325"/>
      <c r="E312" s="325"/>
      <c r="F312" s="325"/>
    </row>
    <row r="313" ht="15" hidden="1">
      <c r="A313" s="7"/>
    </row>
    <row r="314" spans="1:6" ht="15" hidden="1">
      <c r="A314" s="325" t="s">
        <v>123</v>
      </c>
      <c r="B314" s="325"/>
      <c r="C314" s="325"/>
      <c r="D314" s="325"/>
      <c r="E314" s="325"/>
      <c r="F314" s="325"/>
    </row>
    <row r="315" spans="1:6" ht="15" hidden="1">
      <c r="A315" s="325" t="s">
        <v>124</v>
      </c>
      <c r="B315" s="325"/>
      <c r="C315" s="325"/>
      <c r="D315" s="325"/>
      <c r="E315" s="325"/>
      <c r="F315" s="325"/>
    </row>
    <row r="316" ht="15.75" hidden="1" thickBot="1">
      <c r="A316" s="7"/>
    </row>
    <row r="317" spans="1:5" ht="75" hidden="1">
      <c r="A317" s="310" t="s">
        <v>72</v>
      </c>
      <c r="B317" s="310" t="s">
        <v>83</v>
      </c>
      <c r="C317" s="310" t="s">
        <v>125</v>
      </c>
      <c r="D317" s="310" t="s">
        <v>126</v>
      </c>
      <c r="E317" s="8" t="s">
        <v>127</v>
      </c>
    </row>
    <row r="318" spans="1:5" ht="30.75" hidden="1" thickBot="1">
      <c r="A318" s="312"/>
      <c r="B318" s="312"/>
      <c r="C318" s="312"/>
      <c r="D318" s="312"/>
      <c r="E318" s="3" t="s">
        <v>212</v>
      </c>
    </row>
    <row r="319" spans="1:5" ht="15.75" hidden="1" thickBot="1">
      <c r="A319" s="2">
        <v>1</v>
      </c>
      <c r="B319" s="3">
        <v>2</v>
      </c>
      <c r="C319" s="3">
        <v>3</v>
      </c>
      <c r="D319" s="3">
        <v>4</v>
      </c>
      <c r="E319" s="3">
        <v>5</v>
      </c>
    </row>
    <row r="320" spans="1:5" ht="30.75" hidden="1" thickBot="1">
      <c r="A320" s="2">
        <v>1</v>
      </c>
      <c r="B320" s="5" t="s">
        <v>128</v>
      </c>
      <c r="C320" s="5"/>
      <c r="D320" s="5"/>
      <c r="E320" s="5"/>
    </row>
    <row r="321" spans="1:5" ht="45.75" hidden="1" thickBot="1">
      <c r="A321" s="4"/>
      <c r="B321" s="5" t="s">
        <v>129</v>
      </c>
      <c r="C321" s="5"/>
      <c r="D321" s="5"/>
      <c r="E321" s="5"/>
    </row>
    <row r="322" spans="1:5" ht="30.75" hidden="1" thickBot="1">
      <c r="A322" s="4"/>
      <c r="B322" s="12" t="s">
        <v>130</v>
      </c>
      <c r="C322" s="5"/>
      <c r="D322" s="5"/>
      <c r="E322" s="5"/>
    </row>
    <row r="323" spans="1:5" ht="15.75" hidden="1" thickBot="1">
      <c r="A323" s="4"/>
      <c r="B323" s="5" t="s">
        <v>131</v>
      </c>
      <c r="C323" s="5"/>
      <c r="D323" s="5"/>
      <c r="E323" s="5"/>
    </row>
    <row r="324" spans="1:5" ht="30.75" hidden="1" thickBot="1">
      <c r="A324" s="4"/>
      <c r="B324" s="12" t="s">
        <v>130</v>
      </c>
      <c r="C324" s="5"/>
      <c r="D324" s="5"/>
      <c r="E324" s="5"/>
    </row>
    <row r="325" spans="1:5" ht="15.75" hidden="1" thickBot="1">
      <c r="A325" s="4"/>
      <c r="B325" s="5" t="s">
        <v>82</v>
      </c>
      <c r="C325" s="5"/>
      <c r="D325" s="3" t="s">
        <v>18</v>
      </c>
      <c r="E325" s="5"/>
    </row>
    <row r="326" ht="15" hidden="1">
      <c r="A326" s="7"/>
    </row>
    <row r="327" spans="1:6" ht="15" hidden="1">
      <c r="A327" s="325" t="s">
        <v>132</v>
      </c>
      <c r="B327" s="325"/>
      <c r="C327" s="325"/>
      <c r="D327" s="325"/>
      <c r="E327" s="325"/>
      <c r="F327" s="325"/>
    </row>
    <row r="328" spans="1:6" ht="15" hidden="1">
      <c r="A328" s="325" t="s">
        <v>133</v>
      </c>
      <c r="B328" s="325"/>
      <c r="C328" s="325"/>
      <c r="D328" s="325"/>
      <c r="E328" s="325"/>
      <c r="F328" s="325"/>
    </row>
    <row r="329" ht="15.75" hidden="1" thickBot="1">
      <c r="A329" s="7"/>
    </row>
    <row r="330" spans="1:5" ht="59.25" customHeight="1" hidden="1">
      <c r="A330" s="310" t="s">
        <v>72</v>
      </c>
      <c r="B330" s="310" t="s">
        <v>83</v>
      </c>
      <c r="C330" s="310" t="s">
        <v>134</v>
      </c>
      <c r="D330" s="310" t="s">
        <v>126</v>
      </c>
      <c r="E330" s="8" t="s">
        <v>84</v>
      </c>
    </row>
    <row r="331" spans="1:5" ht="30.75" hidden="1" thickBot="1">
      <c r="A331" s="312"/>
      <c r="B331" s="312"/>
      <c r="C331" s="312"/>
      <c r="D331" s="312"/>
      <c r="E331" s="3" t="s">
        <v>212</v>
      </c>
    </row>
    <row r="332" spans="1:5" ht="15.75" hidden="1" thickBot="1">
      <c r="A332" s="2">
        <v>1</v>
      </c>
      <c r="B332" s="3">
        <v>2</v>
      </c>
      <c r="C332" s="3">
        <v>3</v>
      </c>
      <c r="D332" s="3">
        <v>4</v>
      </c>
      <c r="E332" s="3">
        <v>5</v>
      </c>
    </row>
    <row r="333" spans="1:5" ht="15.75" hidden="1" thickBot="1">
      <c r="A333" s="2">
        <v>1</v>
      </c>
      <c r="B333" s="5" t="s">
        <v>135</v>
      </c>
      <c r="C333" s="5"/>
      <c r="D333" s="5"/>
      <c r="E333" s="5"/>
    </row>
    <row r="334" spans="1:5" ht="30.75" hidden="1" thickBot="1">
      <c r="A334" s="4"/>
      <c r="B334" s="12" t="s">
        <v>136</v>
      </c>
      <c r="C334" s="5"/>
      <c r="D334" s="5"/>
      <c r="E334" s="5"/>
    </row>
    <row r="335" spans="1:5" ht="15.75" hidden="1" thickBot="1">
      <c r="A335" s="4"/>
      <c r="B335" s="5"/>
      <c r="C335" s="5"/>
      <c r="D335" s="5"/>
      <c r="E335" s="5"/>
    </row>
    <row r="336" spans="1:5" ht="15.75" hidden="1" thickBot="1">
      <c r="A336" s="4"/>
      <c r="B336" s="5" t="s">
        <v>82</v>
      </c>
      <c r="C336" s="3" t="s">
        <v>18</v>
      </c>
      <c r="D336" s="3" t="s">
        <v>18</v>
      </c>
      <c r="E336" s="5"/>
    </row>
    <row r="337" ht="15" hidden="1">
      <c r="A337" s="7"/>
    </row>
    <row r="338" spans="1:6" ht="15" hidden="1">
      <c r="A338" s="325" t="s">
        <v>137</v>
      </c>
      <c r="B338" s="325"/>
      <c r="C338" s="325"/>
      <c r="D338" s="325"/>
      <c r="E338" s="325"/>
      <c r="F338" s="325"/>
    </row>
    <row r="339" spans="1:6" ht="15" hidden="1">
      <c r="A339" s="325" t="s">
        <v>138</v>
      </c>
      <c r="B339" s="325"/>
      <c r="C339" s="325"/>
      <c r="D339" s="325"/>
      <c r="E339" s="325"/>
      <c r="F339" s="325"/>
    </row>
    <row r="340" ht="15.75" hidden="1" thickBot="1">
      <c r="A340" s="7"/>
    </row>
    <row r="341" spans="1:5" ht="15" hidden="1">
      <c r="A341" s="310" t="s">
        <v>72</v>
      </c>
      <c r="B341" s="310" t="s">
        <v>83</v>
      </c>
      <c r="C341" s="310" t="s">
        <v>125</v>
      </c>
      <c r="D341" s="310" t="s">
        <v>126</v>
      </c>
      <c r="E341" s="8" t="s">
        <v>139</v>
      </c>
    </row>
    <row r="342" spans="1:5" ht="30.75" hidden="1" thickBot="1">
      <c r="A342" s="312"/>
      <c r="B342" s="312"/>
      <c r="C342" s="312"/>
      <c r="D342" s="312"/>
      <c r="E342" s="3" t="s">
        <v>212</v>
      </c>
    </row>
    <row r="343" spans="1:5" ht="15.75" hidden="1" thickBot="1">
      <c r="A343" s="2">
        <v>1</v>
      </c>
      <c r="B343" s="3">
        <v>2</v>
      </c>
      <c r="C343" s="3">
        <v>3</v>
      </c>
      <c r="D343" s="3">
        <v>4</v>
      </c>
      <c r="E343" s="3">
        <v>5</v>
      </c>
    </row>
    <row r="344" spans="1:5" ht="15.75" hidden="1" thickBot="1">
      <c r="A344" s="2">
        <v>1</v>
      </c>
      <c r="B344" s="5" t="s">
        <v>140</v>
      </c>
      <c r="C344" s="5"/>
      <c r="D344" s="5"/>
      <c r="E344" s="5"/>
    </row>
    <row r="345" spans="1:5" ht="45.75" hidden="1" thickBot="1">
      <c r="A345" s="4"/>
      <c r="B345" s="12" t="s">
        <v>141</v>
      </c>
      <c r="C345" s="5"/>
      <c r="D345" s="5"/>
      <c r="E345" s="5"/>
    </row>
    <row r="346" spans="1:5" ht="15.75" hidden="1" thickBot="1">
      <c r="A346" s="2">
        <v>2</v>
      </c>
      <c r="B346" s="5" t="s">
        <v>142</v>
      </c>
      <c r="C346" s="5"/>
      <c r="D346" s="5"/>
      <c r="E346" s="5"/>
    </row>
    <row r="347" spans="1:5" ht="30.75" hidden="1" thickBot="1">
      <c r="A347" s="4"/>
      <c r="B347" s="12" t="s">
        <v>143</v>
      </c>
      <c r="C347" s="5"/>
      <c r="D347" s="5"/>
      <c r="E347" s="5"/>
    </row>
    <row r="348" spans="1:5" ht="15.75" hidden="1" thickBot="1">
      <c r="A348" s="2">
        <v>3</v>
      </c>
      <c r="B348" s="5" t="s">
        <v>144</v>
      </c>
      <c r="C348" s="5"/>
      <c r="D348" s="5"/>
      <c r="E348" s="5"/>
    </row>
    <row r="349" spans="1:5" ht="15.75" hidden="1" thickBot="1">
      <c r="A349" s="4"/>
      <c r="B349" s="5"/>
      <c r="C349" s="5"/>
      <c r="D349" s="5"/>
      <c r="E349" s="5"/>
    </row>
    <row r="350" spans="1:5" ht="15.75" hidden="1" thickBot="1">
      <c r="A350" s="4"/>
      <c r="B350" s="5" t="s">
        <v>82</v>
      </c>
      <c r="C350" s="3" t="s">
        <v>18</v>
      </c>
      <c r="D350" s="3" t="s">
        <v>18</v>
      </c>
      <c r="E350" s="5"/>
    </row>
    <row r="351" ht="15" hidden="1">
      <c r="A351" s="7"/>
    </row>
    <row r="352" spans="1:6" ht="15" hidden="1">
      <c r="A352" s="325" t="s">
        <v>145</v>
      </c>
      <c r="B352" s="325"/>
      <c r="C352" s="325"/>
      <c r="D352" s="325"/>
      <c r="E352" s="325"/>
      <c r="F352" s="325"/>
    </row>
    <row r="353" spans="1:6" ht="15" hidden="1">
      <c r="A353" s="346" t="s">
        <v>146</v>
      </c>
      <c r="B353" s="346"/>
      <c r="C353" s="346"/>
      <c r="D353" s="346"/>
      <c r="E353" s="346"/>
      <c r="F353" s="346"/>
    </row>
    <row r="354" ht="15" hidden="1">
      <c r="A354" s="7"/>
    </row>
    <row r="355" spans="1:6" ht="15" hidden="1">
      <c r="A355" s="325" t="s">
        <v>69</v>
      </c>
      <c r="B355" s="325"/>
      <c r="C355" s="325"/>
      <c r="D355" s="325"/>
      <c r="E355" s="325"/>
      <c r="F355" s="325"/>
    </row>
    <row r="356" spans="1:6" ht="15" hidden="1">
      <c r="A356" s="325" t="s">
        <v>70</v>
      </c>
      <c r="B356" s="325"/>
      <c r="C356" s="325"/>
      <c r="D356" s="325"/>
      <c r="E356" s="325"/>
      <c r="F356" s="325"/>
    </row>
    <row r="357" ht="15.75" hidden="1" thickBot="1">
      <c r="A357" s="7"/>
    </row>
    <row r="358" spans="1:5" ht="30" hidden="1">
      <c r="A358" s="310" t="s">
        <v>72</v>
      </c>
      <c r="B358" s="310" t="s">
        <v>0</v>
      </c>
      <c r="C358" s="310" t="s">
        <v>118</v>
      </c>
      <c r="D358" s="310" t="s">
        <v>119</v>
      </c>
      <c r="E358" s="8" t="s">
        <v>120</v>
      </c>
    </row>
    <row r="359" spans="1:5" ht="15.75" hidden="1" thickBot="1">
      <c r="A359" s="312"/>
      <c r="B359" s="312"/>
      <c r="C359" s="312"/>
      <c r="D359" s="312"/>
      <c r="E359" s="3" t="s">
        <v>211</v>
      </c>
    </row>
    <row r="360" spans="1:5" ht="15.75" hidden="1" thickBot="1">
      <c r="A360" s="2">
        <v>1</v>
      </c>
      <c r="B360" s="3">
        <v>2</v>
      </c>
      <c r="C360" s="3">
        <v>3</v>
      </c>
      <c r="D360" s="3">
        <v>4</v>
      </c>
      <c r="E360" s="3">
        <v>5</v>
      </c>
    </row>
    <row r="361" spans="1:5" ht="15.75" hidden="1" thickBot="1">
      <c r="A361" s="4"/>
      <c r="B361" s="5"/>
      <c r="C361" s="5"/>
      <c r="D361" s="5"/>
      <c r="E361" s="5"/>
    </row>
    <row r="362" spans="1:5" ht="15.75" hidden="1" thickBot="1">
      <c r="A362" s="4"/>
      <c r="B362" s="5"/>
      <c r="C362" s="5"/>
      <c r="D362" s="5"/>
      <c r="E362" s="5"/>
    </row>
    <row r="363" spans="1:5" ht="15.75" hidden="1" thickBot="1">
      <c r="A363" s="4"/>
      <c r="B363" s="5"/>
      <c r="C363" s="5"/>
      <c r="D363" s="5"/>
      <c r="E363" s="5"/>
    </row>
    <row r="364" spans="1:5" ht="15.75" hidden="1" thickBot="1">
      <c r="A364" s="4"/>
      <c r="B364" s="5" t="s">
        <v>82</v>
      </c>
      <c r="C364" s="3" t="s">
        <v>18</v>
      </c>
      <c r="D364" s="3" t="s">
        <v>18</v>
      </c>
      <c r="E364" s="5"/>
    </row>
    <row r="365" ht="15" hidden="1">
      <c r="A365" s="7"/>
    </row>
    <row r="366" spans="1:6" ht="15" hidden="1">
      <c r="A366" s="325" t="s">
        <v>147</v>
      </c>
      <c r="B366" s="325"/>
      <c r="C366" s="325"/>
      <c r="D366" s="325"/>
      <c r="E366" s="325"/>
      <c r="F366" s="325"/>
    </row>
    <row r="367" spans="1:6" ht="15" hidden="1">
      <c r="A367" s="346" t="s">
        <v>148</v>
      </c>
      <c r="B367" s="346"/>
      <c r="C367" s="346"/>
      <c r="D367" s="346"/>
      <c r="E367" s="346"/>
      <c r="F367" s="346"/>
    </row>
    <row r="368" ht="15" hidden="1">
      <c r="A368" s="7"/>
    </row>
    <row r="369" spans="1:6" ht="15" hidden="1">
      <c r="A369" s="325" t="s">
        <v>69</v>
      </c>
      <c r="B369" s="325"/>
      <c r="C369" s="325"/>
      <c r="D369" s="325"/>
      <c r="E369" s="325"/>
      <c r="F369" s="325"/>
    </row>
    <row r="370" spans="1:6" ht="15" hidden="1">
      <c r="A370" s="325" t="s">
        <v>70</v>
      </c>
      <c r="B370" s="325"/>
      <c r="C370" s="325"/>
      <c r="D370" s="325"/>
      <c r="E370" s="325"/>
      <c r="F370" s="325"/>
    </row>
    <row r="371" ht="15.75" hidden="1" thickBot="1">
      <c r="A371" s="7"/>
    </row>
    <row r="372" spans="1:5" ht="30" hidden="1">
      <c r="A372" s="310" t="s">
        <v>72</v>
      </c>
      <c r="B372" s="310" t="s">
        <v>0</v>
      </c>
      <c r="C372" s="310" t="s">
        <v>118</v>
      </c>
      <c r="D372" s="310" t="s">
        <v>119</v>
      </c>
      <c r="E372" s="8" t="s">
        <v>120</v>
      </c>
    </row>
    <row r="373" spans="1:5" ht="15.75" hidden="1" thickBot="1">
      <c r="A373" s="312"/>
      <c r="B373" s="312"/>
      <c r="C373" s="312"/>
      <c r="D373" s="312"/>
      <c r="E373" s="3" t="s">
        <v>213</v>
      </c>
    </row>
    <row r="374" spans="1:5" ht="15.75" hidden="1" thickBot="1">
      <c r="A374" s="2">
        <v>1</v>
      </c>
      <c r="B374" s="3">
        <v>2</v>
      </c>
      <c r="C374" s="3">
        <v>3</v>
      </c>
      <c r="D374" s="3">
        <v>4</v>
      </c>
      <c r="E374" s="3">
        <v>5</v>
      </c>
    </row>
    <row r="375" spans="1:5" ht="60.75" hidden="1" thickBot="1">
      <c r="A375" s="2">
        <v>1</v>
      </c>
      <c r="B375" s="5" t="s">
        <v>149</v>
      </c>
      <c r="C375" s="5"/>
      <c r="D375" s="5"/>
      <c r="E375" s="5"/>
    </row>
    <row r="376" spans="1:5" ht="15.75" hidden="1" thickBot="1">
      <c r="A376" s="2">
        <v>2</v>
      </c>
      <c r="B376" s="5" t="s">
        <v>150</v>
      </c>
      <c r="C376" s="5"/>
      <c r="D376" s="5"/>
      <c r="E376" s="5"/>
    </row>
    <row r="377" spans="1:5" ht="15.75" hidden="1" thickBot="1">
      <c r="A377" s="4"/>
      <c r="B377" s="5"/>
      <c r="C377" s="5"/>
      <c r="D377" s="5"/>
      <c r="E377" s="5"/>
    </row>
    <row r="378" spans="1:5" ht="15.75" hidden="1" thickBot="1">
      <c r="A378" s="4"/>
      <c r="B378" s="5"/>
      <c r="C378" s="5"/>
      <c r="D378" s="5"/>
      <c r="E378" s="5"/>
    </row>
    <row r="379" spans="1:5" ht="15" hidden="1">
      <c r="A379" s="94"/>
      <c r="B379" s="95" t="s">
        <v>82</v>
      </c>
      <c r="C379" s="11" t="s">
        <v>18</v>
      </c>
      <c r="D379" s="11" t="s">
        <v>18</v>
      </c>
      <c r="E379" s="95"/>
    </row>
    <row r="380" spans="1:5" ht="30" customHeight="1">
      <c r="A380" s="74"/>
      <c r="B380" s="63" t="s">
        <v>129</v>
      </c>
      <c r="C380" s="99">
        <v>8273582</v>
      </c>
      <c r="D380" s="99">
        <v>2.2</v>
      </c>
      <c r="E380" s="100">
        <v>182000</v>
      </c>
    </row>
    <row r="381" spans="1:5" ht="30">
      <c r="A381" s="74"/>
      <c r="B381" s="74" t="s">
        <v>360</v>
      </c>
      <c r="C381" s="27"/>
      <c r="D381" s="99"/>
      <c r="E381" s="74"/>
    </row>
    <row r="382" spans="1:5" ht="15">
      <c r="A382" s="74"/>
      <c r="B382" s="97" t="s">
        <v>131</v>
      </c>
      <c r="C382" s="99">
        <v>1185518</v>
      </c>
      <c r="D382" s="99">
        <v>2.2</v>
      </c>
      <c r="E382" s="100">
        <v>26100</v>
      </c>
    </row>
    <row r="383" spans="1:5" ht="30">
      <c r="A383" s="74"/>
      <c r="B383" s="74" t="s">
        <v>360</v>
      </c>
      <c r="C383" s="27"/>
      <c r="D383" s="27"/>
      <c r="E383" s="74"/>
    </row>
    <row r="384" spans="1:5" ht="15">
      <c r="A384" s="96"/>
      <c r="B384" s="97" t="s">
        <v>82</v>
      </c>
      <c r="C384" s="64">
        <v>9678000</v>
      </c>
      <c r="D384" s="61">
        <v>2.2</v>
      </c>
      <c r="E384" s="88">
        <v>208100</v>
      </c>
    </row>
    <row r="385" spans="1:5" ht="15">
      <c r="A385" s="98"/>
      <c r="B385" s="30"/>
      <c r="C385" s="30"/>
      <c r="D385" s="30"/>
      <c r="E385" s="30"/>
    </row>
    <row r="386" spans="1:6" ht="15">
      <c r="A386" s="325" t="s">
        <v>364</v>
      </c>
      <c r="B386" s="325"/>
      <c r="C386" s="325"/>
      <c r="D386" s="325"/>
      <c r="E386" s="325"/>
      <c r="F386" s="325"/>
    </row>
    <row r="387" spans="1:6" ht="15">
      <c r="A387" s="325" t="s">
        <v>138</v>
      </c>
      <c r="B387" s="325"/>
      <c r="C387" s="325"/>
      <c r="D387" s="325"/>
      <c r="E387" s="325"/>
      <c r="F387" s="325"/>
    </row>
    <row r="388" spans="1:5" ht="15">
      <c r="A388" s="98"/>
      <c r="B388" s="30"/>
      <c r="C388" s="30"/>
      <c r="D388" s="30"/>
      <c r="E388" s="30"/>
    </row>
    <row r="389" spans="1:5" ht="15">
      <c r="A389" s="300" t="s">
        <v>72</v>
      </c>
      <c r="B389" s="300" t="s">
        <v>83</v>
      </c>
      <c r="C389" s="300" t="s">
        <v>125</v>
      </c>
      <c r="D389" s="300" t="s">
        <v>126</v>
      </c>
      <c r="E389" s="300" t="s">
        <v>359</v>
      </c>
    </row>
    <row r="390" spans="1:5" ht="82.5" customHeight="1">
      <c r="A390" s="300"/>
      <c r="B390" s="300"/>
      <c r="C390" s="300"/>
      <c r="D390" s="300"/>
      <c r="E390" s="300"/>
    </row>
    <row r="391" spans="1:5" ht="15">
      <c r="A391" s="27">
        <v>1</v>
      </c>
      <c r="B391" s="27">
        <v>2</v>
      </c>
      <c r="C391" s="27">
        <v>3</v>
      </c>
      <c r="D391" s="27">
        <v>4</v>
      </c>
      <c r="E391" s="27">
        <v>5</v>
      </c>
    </row>
    <row r="392" spans="1:5" ht="15">
      <c r="A392" s="27">
        <v>1</v>
      </c>
      <c r="B392" s="93" t="s">
        <v>144</v>
      </c>
      <c r="C392" s="64"/>
      <c r="D392" s="61"/>
      <c r="E392" s="64">
        <v>10400</v>
      </c>
    </row>
    <row r="393" spans="1:5" ht="47.25" customHeight="1">
      <c r="A393" s="96"/>
      <c r="B393" s="101" t="s">
        <v>365</v>
      </c>
      <c r="C393" s="97"/>
      <c r="D393" s="97"/>
      <c r="E393" s="102">
        <v>10400</v>
      </c>
    </row>
    <row r="394" spans="1:5" ht="15">
      <c r="A394" s="96"/>
      <c r="B394" s="97" t="s">
        <v>82</v>
      </c>
      <c r="C394" s="102"/>
      <c r="D394" s="97"/>
      <c r="E394" s="103">
        <v>10400</v>
      </c>
    </row>
    <row r="395" spans="1:5" ht="15">
      <c r="A395" s="98"/>
      <c r="B395" s="30"/>
      <c r="C395" s="104"/>
      <c r="D395" s="30"/>
      <c r="E395" s="105"/>
    </row>
    <row r="396" spans="1:9" ht="15">
      <c r="A396" s="48" t="s">
        <v>258</v>
      </c>
      <c r="C396" s="50"/>
      <c r="D396" s="49" t="s">
        <v>367</v>
      </c>
      <c r="E396" s="53"/>
      <c r="F396" s="49" t="s">
        <v>366</v>
      </c>
      <c r="G396" s="49"/>
      <c r="H396" s="49"/>
      <c r="I396" s="49"/>
    </row>
    <row r="397" spans="1:9" ht="15">
      <c r="A397" s="48" t="s">
        <v>259</v>
      </c>
      <c r="B397" s="48"/>
      <c r="C397" s="50"/>
      <c r="D397" s="49" t="s">
        <v>368</v>
      </c>
      <c r="E397" s="78"/>
      <c r="F397" s="48"/>
      <c r="G397" s="48"/>
      <c r="H397" s="48"/>
      <c r="I397" s="48"/>
    </row>
    <row r="398" spans="1:5" ht="15">
      <c r="A398" s="322" t="s">
        <v>279</v>
      </c>
      <c r="B398" s="322"/>
      <c r="C398" s="67"/>
      <c r="D398" s="67"/>
      <c r="E398" s="53"/>
    </row>
    <row r="399" spans="1:5" ht="15">
      <c r="A399" s="98"/>
      <c r="B399" s="30"/>
      <c r="C399" s="30"/>
      <c r="D399" s="30"/>
      <c r="E399" s="30"/>
    </row>
    <row r="400" spans="1:5" ht="15">
      <c r="A400" s="300" t="s">
        <v>72</v>
      </c>
      <c r="B400" s="300" t="s">
        <v>0</v>
      </c>
      <c r="C400" s="300" t="s">
        <v>118</v>
      </c>
      <c r="D400" s="300" t="s">
        <v>119</v>
      </c>
      <c r="E400" s="300" t="s">
        <v>355</v>
      </c>
    </row>
    <row r="401" spans="1:5" ht="15">
      <c r="A401" s="300"/>
      <c r="B401" s="300"/>
      <c r="C401" s="300"/>
      <c r="D401" s="300"/>
      <c r="E401" s="300"/>
    </row>
    <row r="402" spans="1:5" ht="15">
      <c r="A402" s="27">
        <v>1</v>
      </c>
      <c r="B402" s="27">
        <v>2</v>
      </c>
      <c r="C402" s="27">
        <v>3</v>
      </c>
      <c r="D402" s="27">
        <v>4</v>
      </c>
      <c r="E402" s="27">
        <v>5</v>
      </c>
    </row>
    <row r="403" spans="1:5" ht="30">
      <c r="A403" s="27">
        <v>1</v>
      </c>
      <c r="B403" s="93" t="s">
        <v>369</v>
      </c>
      <c r="C403" s="64"/>
      <c r="D403" s="64"/>
      <c r="E403" s="64">
        <v>23000</v>
      </c>
    </row>
    <row r="404" spans="1:5" ht="15">
      <c r="A404" s="27">
        <f>A403+1</f>
        <v>2</v>
      </c>
      <c r="B404" s="74" t="s">
        <v>82</v>
      </c>
      <c r="C404" s="64" t="s">
        <v>356</v>
      </c>
      <c r="D404" s="64" t="s">
        <v>356</v>
      </c>
      <c r="E404" s="88">
        <v>23000</v>
      </c>
    </row>
    <row r="405" spans="1:5" ht="15">
      <c r="A405" s="76"/>
      <c r="B405" s="75"/>
      <c r="C405" s="107"/>
      <c r="D405" s="107"/>
      <c r="E405" s="108"/>
    </row>
    <row r="406" spans="1:5" ht="15">
      <c r="A406" s="76"/>
      <c r="B406" s="75"/>
      <c r="C406" s="107"/>
      <c r="D406" s="107"/>
      <c r="E406" s="108"/>
    </row>
    <row r="407" spans="1:5" ht="15">
      <c r="A407" s="76"/>
      <c r="B407" s="75"/>
      <c r="C407" s="107"/>
      <c r="D407" s="107"/>
      <c r="E407" s="108"/>
    </row>
    <row r="408" spans="1:5" ht="15">
      <c r="A408" s="76"/>
      <c r="B408" s="75"/>
      <c r="C408" s="107"/>
      <c r="D408" s="107"/>
      <c r="E408" s="108"/>
    </row>
    <row r="409" spans="1:5" ht="15">
      <c r="A409" s="76"/>
      <c r="B409" s="75"/>
      <c r="C409" s="107"/>
      <c r="D409" s="107"/>
      <c r="E409" s="108"/>
    </row>
    <row r="410" spans="1:5" ht="15">
      <c r="A410" s="76"/>
      <c r="B410" s="75"/>
      <c r="C410" s="107"/>
      <c r="D410" s="107"/>
      <c r="E410" s="108"/>
    </row>
    <row r="411" spans="1:5" ht="15">
      <c r="A411" s="98"/>
      <c r="B411" s="30"/>
      <c r="C411" s="104"/>
      <c r="D411" s="30"/>
      <c r="E411" s="105"/>
    </row>
    <row r="412" spans="1:5" ht="15">
      <c r="A412" s="98"/>
      <c r="B412" s="30"/>
      <c r="C412" s="104"/>
      <c r="D412" s="30"/>
      <c r="E412" s="105"/>
    </row>
    <row r="413" spans="1:5" ht="15">
      <c r="A413" s="98"/>
      <c r="B413" s="30"/>
      <c r="C413" s="30"/>
      <c r="D413" s="30"/>
      <c r="E413" s="30"/>
    </row>
    <row r="414" spans="1:9" ht="30" customHeight="1">
      <c r="A414" s="350" t="s">
        <v>384</v>
      </c>
      <c r="B414" s="331"/>
      <c r="C414" s="331"/>
      <c r="D414" s="331"/>
      <c r="E414" s="331"/>
      <c r="F414" s="331"/>
      <c r="G414" s="106"/>
      <c r="H414" s="106"/>
      <c r="I414" s="106"/>
    </row>
    <row r="415" spans="1:6" ht="15">
      <c r="A415" s="329"/>
      <c r="B415" s="325"/>
      <c r="C415" s="325"/>
      <c r="D415" s="325"/>
      <c r="E415" s="325"/>
      <c r="F415" s="325"/>
    </row>
    <row r="416" spans="1:6" ht="15">
      <c r="A416" s="91"/>
      <c r="B416" s="10"/>
      <c r="C416" s="10"/>
      <c r="D416" s="10"/>
      <c r="E416" s="10"/>
      <c r="F416" s="10"/>
    </row>
    <row r="417" spans="1:5" ht="15">
      <c r="A417" s="76"/>
      <c r="B417" s="75"/>
      <c r="C417" s="107"/>
      <c r="D417" s="107"/>
      <c r="E417" s="108"/>
    </row>
    <row r="418" spans="1:11" ht="15">
      <c r="A418" s="48" t="s">
        <v>258</v>
      </c>
      <c r="C418" s="328" t="s">
        <v>370</v>
      </c>
      <c r="D418" s="328"/>
      <c r="E418" s="328"/>
      <c r="F418" s="328"/>
      <c r="G418" s="328"/>
      <c r="H418" s="328"/>
      <c r="I418" s="328"/>
      <c r="J418" s="328"/>
      <c r="K418" s="328"/>
    </row>
    <row r="419" spans="1:9" ht="15">
      <c r="A419" s="48" t="s">
        <v>259</v>
      </c>
      <c r="B419" s="48"/>
      <c r="C419" s="50"/>
      <c r="D419" s="49" t="s">
        <v>216</v>
      </c>
      <c r="E419" s="49"/>
      <c r="F419" s="48"/>
      <c r="G419" s="48"/>
      <c r="H419" s="48"/>
      <c r="I419" s="48"/>
    </row>
    <row r="420" spans="1:5" ht="15">
      <c r="A420" s="322" t="s">
        <v>279</v>
      </c>
      <c r="B420" s="322"/>
      <c r="C420" s="67" t="s">
        <v>217</v>
      </c>
      <c r="D420" s="67"/>
      <c r="E420" s="53"/>
    </row>
    <row r="421" spans="1:5" ht="15">
      <c r="A421" s="98"/>
      <c r="B421" s="30"/>
      <c r="C421" s="30"/>
      <c r="D421" s="30"/>
      <c r="E421" s="30"/>
    </row>
    <row r="422" spans="1:5" ht="15">
      <c r="A422" s="300" t="s">
        <v>72</v>
      </c>
      <c r="B422" s="300" t="s">
        <v>0</v>
      </c>
      <c r="C422" s="300" t="s">
        <v>118</v>
      </c>
      <c r="D422" s="300" t="s">
        <v>119</v>
      </c>
      <c r="E422" s="300" t="s">
        <v>355</v>
      </c>
    </row>
    <row r="423" spans="1:5" ht="15">
      <c r="A423" s="300"/>
      <c r="B423" s="300"/>
      <c r="C423" s="300"/>
      <c r="D423" s="300"/>
      <c r="E423" s="300"/>
    </row>
    <row r="424" spans="1:16" ht="15">
      <c r="A424" s="27">
        <v>1</v>
      </c>
      <c r="B424" s="27">
        <v>2</v>
      </c>
      <c r="C424" s="27">
        <v>3</v>
      </c>
      <c r="D424" s="27">
        <v>4</v>
      </c>
      <c r="E424" s="27">
        <v>5</v>
      </c>
    </row>
    <row r="425" spans="1:5" ht="30">
      <c r="A425" s="27">
        <v>1</v>
      </c>
      <c r="B425" s="93" t="s">
        <v>374</v>
      </c>
      <c r="C425" s="64">
        <v>1095.77</v>
      </c>
      <c r="D425" s="64">
        <v>71</v>
      </c>
      <c r="E425" s="64">
        <v>77800</v>
      </c>
    </row>
    <row r="426" spans="1:5" ht="15">
      <c r="A426" s="27">
        <f>A425+1</f>
        <v>2</v>
      </c>
      <c r="B426" s="74" t="s">
        <v>82</v>
      </c>
      <c r="C426" s="64" t="s">
        <v>356</v>
      </c>
      <c r="D426" s="64" t="s">
        <v>356</v>
      </c>
      <c r="E426" s="88">
        <v>74800</v>
      </c>
    </row>
    <row r="427" spans="1:5" ht="15">
      <c r="A427" s="76"/>
      <c r="B427" s="75"/>
      <c r="C427" s="107"/>
      <c r="D427" s="107"/>
      <c r="E427" s="108"/>
    </row>
    <row r="428" spans="1:5" ht="15">
      <c r="A428" s="76"/>
      <c r="B428" s="75"/>
      <c r="C428" s="107"/>
      <c r="D428" s="107"/>
      <c r="E428" s="108"/>
    </row>
    <row r="429" spans="1:11" ht="15">
      <c r="A429" s="48" t="s">
        <v>258</v>
      </c>
      <c r="C429" s="328" t="s">
        <v>370</v>
      </c>
      <c r="D429" s="328"/>
      <c r="E429" s="328"/>
      <c r="F429" s="328"/>
      <c r="G429" s="328"/>
      <c r="H429" s="328"/>
      <c r="I429" s="328"/>
      <c r="J429" s="328"/>
      <c r="K429" s="328"/>
    </row>
    <row r="430" spans="1:9" ht="15">
      <c r="A430" s="48" t="s">
        <v>259</v>
      </c>
      <c r="B430" s="48"/>
      <c r="C430" s="50"/>
      <c r="D430" s="49" t="s">
        <v>372</v>
      </c>
      <c r="E430" s="49"/>
      <c r="F430" s="48"/>
      <c r="G430" s="48"/>
      <c r="H430" s="48"/>
      <c r="I430" s="48"/>
    </row>
    <row r="431" spans="1:5" ht="15">
      <c r="A431" s="322" t="s">
        <v>279</v>
      </c>
      <c r="B431" s="322"/>
      <c r="C431" s="67" t="s">
        <v>218</v>
      </c>
      <c r="D431" s="67"/>
      <c r="E431" s="53"/>
    </row>
    <row r="432" spans="1:5" ht="15">
      <c r="A432" s="98"/>
      <c r="B432" s="30"/>
      <c r="C432" s="30"/>
      <c r="D432" s="30"/>
      <c r="E432" s="30"/>
    </row>
    <row r="433" spans="1:5" ht="15">
      <c r="A433" s="300" t="s">
        <v>72</v>
      </c>
      <c r="B433" s="300" t="s">
        <v>0</v>
      </c>
      <c r="C433" s="300" t="s">
        <v>118</v>
      </c>
      <c r="D433" s="300" t="s">
        <v>119</v>
      </c>
      <c r="E433" s="300" t="s">
        <v>355</v>
      </c>
    </row>
    <row r="434" spans="1:5" ht="15">
      <c r="A434" s="300"/>
      <c r="B434" s="300"/>
      <c r="C434" s="300"/>
      <c r="D434" s="300"/>
      <c r="E434" s="300"/>
    </row>
    <row r="435" spans="1:5" ht="15">
      <c r="A435" s="27">
        <v>1</v>
      </c>
      <c r="B435" s="27">
        <v>2</v>
      </c>
      <c r="C435" s="27">
        <v>3</v>
      </c>
      <c r="D435" s="27">
        <v>4</v>
      </c>
      <c r="E435" s="27">
        <v>5</v>
      </c>
    </row>
    <row r="436" spans="1:5" ht="60">
      <c r="A436" s="27">
        <v>1</v>
      </c>
      <c r="B436" s="93" t="s">
        <v>373</v>
      </c>
      <c r="C436" s="64">
        <v>47750</v>
      </c>
      <c r="D436" s="64">
        <v>12</v>
      </c>
      <c r="E436" s="177">
        <v>6300</v>
      </c>
    </row>
    <row r="437" spans="1:5" ht="15">
      <c r="A437" s="27">
        <f>A436+1</f>
        <v>2</v>
      </c>
      <c r="B437" s="74" t="s">
        <v>82</v>
      </c>
      <c r="C437" s="64" t="s">
        <v>356</v>
      </c>
      <c r="D437" s="64" t="s">
        <v>356</v>
      </c>
      <c r="E437" s="88">
        <v>6300</v>
      </c>
    </row>
    <row r="438" spans="1:5" ht="15">
      <c r="A438" s="76"/>
      <c r="B438" s="75"/>
      <c r="C438" s="107"/>
      <c r="D438" s="107"/>
      <c r="E438" s="108"/>
    </row>
    <row r="439" spans="1:9" ht="15">
      <c r="A439" s="331" t="s">
        <v>151</v>
      </c>
      <c r="B439" s="331"/>
      <c r="C439" s="331"/>
      <c r="D439" s="331"/>
      <c r="E439" s="331"/>
      <c r="F439" s="331"/>
      <c r="G439" s="106"/>
      <c r="H439" s="106"/>
      <c r="I439" s="106"/>
    </row>
    <row r="440" spans="1:9" ht="15">
      <c r="A440" s="333" t="s">
        <v>436</v>
      </c>
      <c r="B440" s="333"/>
      <c r="C440" s="333"/>
      <c r="D440" s="333"/>
      <c r="E440" s="333"/>
      <c r="F440" s="333"/>
      <c r="G440" s="106"/>
      <c r="H440" s="106"/>
      <c r="I440" s="106"/>
    </row>
    <row r="441" spans="1:6" ht="15">
      <c r="A441" s="92"/>
      <c r="B441" s="92"/>
      <c r="C441" s="92"/>
      <c r="D441" s="92"/>
      <c r="E441" s="92"/>
      <c r="F441" s="92"/>
    </row>
    <row r="442" spans="1:6" ht="15">
      <c r="A442" s="325" t="s">
        <v>152</v>
      </c>
      <c r="B442" s="325"/>
      <c r="C442" s="325"/>
      <c r="D442" s="325"/>
      <c r="E442" s="325"/>
      <c r="F442" s="325"/>
    </row>
    <row r="443" spans="1:6" ht="15">
      <c r="A443" s="10"/>
      <c r="B443" s="10"/>
      <c r="C443" s="10"/>
      <c r="D443" s="10"/>
      <c r="E443" s="10"/>
      <c r="F443" s="10"/>
    </row>
    <row r="444" spans="1:10" ht="26.25" customHeight="1">
      <c r="A444" s="48" t="s">
        <v>258</v>
      </c>
      <c r="C444" s="327" t="s">
        <v>294</v>
      </c>
      <c r="D444" s="327"/>
      <c r="E444" s="327"/>
      <c r="F444" s="327"/>
      <c r="G444" s="327"/>
      <c r="H444" s="327"/>
      <c r="I444" s="327"/>
      <c r="J444" s="327"/>
    </row>
    <row r="445" spans="1:10" ht="15">
      <c r="A445" s="48" t="s">
        <v>259</v>
      </c>
      <c r="B445" s="48"/>
      <c r="C445" s="50"/>
      <c r="D445" s="49" t="s">
        <v>352</v>
      </c>
      <c r="E445" s="78"/>
      <c r="F445" s="48"/>
      <c r="G445" s="48"/>
      <c r="H445" s="48"/>
      <c r="I445" s="48"/>
      <c r="J445" s="48"/>
    </row>
    <row r="446" spans="1:5" ht="15">
      <c r="A446" s="322" t="s">
        <v>279</v>
      </c>
      <c r="B446" s="322"/>
      <c r="C446" s="67" t="s">
        <v>295</v>
      </c>
      <c r="D446" s="67"/>
      <c r="E446" s="30"/>
    </row>
    <row r="447" spans="1:6" ht="15">
      <c r="A447" s="325"/>
      <c r="B447" s="325"/>
      <c r="C447" s="10"/>
      <c r="D447" s="10"/>
      <c r="E447" s="10"/>
      <c r="F447" s="10"/>
    </row>
    <row r="448" ht="15">
      <c r="A448" s="7"/>
    </row>
    <row r="449" spans="1:6" ht="15">
      <c r="A449" s="300" t="s">
        <v>72</v>
      </c>
      <c r="B449" s="300" t="s">
        <v>83</v>
      </c>
      <c r="C449" s="300" t="s">
        <v>153</v>
      </c>
      <c r="D449" s="300" t="s">
        <v>154</v>
      </c>
      <c r="E449" s="300" t="s">
        <v>155</v>
      </c>
      <c r="F449" s="27" t="s">
        <v>84</v>
      </c>
    </row>
    <row r="450" spans="1:6" ht="30">
      <c r="A450" s="300"/>
      <c r="B450" s="300"/>
      <c r="C450" s="300"/>
      <c r="D450" s="300"/>
      <c r="E450" s="300"/>
      <c r="F450" s="27" t="s">
        <v>210</v>
      </c>
    </row>
    <row r="451" spans="1:6" ht="15">
      <c r="A451" s="27">
        <v>1</v>
      </c>
      <c r="B451" s="27">
        <v>2</v>
      </c>
      <c r="C451" s="27">
        <v>3</v>
      </c>
      <c r="D451" s="27">
        <v>4</v>
      </c>
      <c r="E451" s="27">
        <v>5</v>
      </c>
      <c r="F451" s="27">
        <v>6</v>
      </c>
    </row>
    <row r="452" spans="1:16" ht="30">
      <c r="A452" s="27">
        <v>1</v>
      </c>
      <c r="B452" s="74" t="s">
        <v>156</v>
      </c>
      <c r="C452" s="64">
        <v>5</v>
      </c>
      <c r="D452" s="64">
        <v>12</v>
      </c>
      <c r="E452" s="64">
        <v>259.6</v>
      </c>
      <c r="F452" s="64">
        <f>C452*D452*E452</f>
        <v>15576.000000000002</v>
      </c>
    </row>
    <row r="453" spans="1:6" ht="75">
      <c r="A453" s="27">
        <f>A452+1</f>
        <v>2</v>
      </c>
      <c r="B453" s="74" t="s">
        <v>157</v>
      </c>
      <c r="C453" s="64">
        <v>1</v>
      </c>
      <c r="D453" s="64">
        <v>12</v>
      </c>
      <c r="E453" s="64">
        <v>1357</v>
      </c>
      <c r="F453" s="64">
        <v>16025.6</v>
      </c>
    </row>
    <row r="454" spans="1:6" ht="75">
      <c r="A454" s="27"/>
      <c r="B454" s="74" t="s">
        <v>157</v>
      </c>
      <c r="C454" s="64">
        <v>1</v>
      </c>
      <c r="D454" s="64">
        <v>1</v>
      </c>
      <c r="E454" s="64">
        <v>3399</v>
      </c>
      <c r="F454" s="64">
        <f>C454*D454*E454</f>
        <v>3399</v>
      </c>
    </row>
    <row r="455" spans="1:6" ht="15">
      <c r="A455" s="74"/>
      <c r="B455" s="74" t="s">
        <v>82</v>
      </c>
      <c r="C455" s="64" t="s">
        <v>18</v>
      </c>
      <c r="D455" s="64" t="s">
        <v>18</v>
      </c>
      <c r="E455" s="64" t="s">
        <v>18</v>
      </c>
      <c r="F455" s="64">
        <f>SUM(F452:F454)</f>
        <v>35000.600000000006</v>
      </c>
    </row>
    <row r="456" spans="1:6" ht="15">
      <c r="A456" s="7"/>
      <c r="F456" s="65"/>
    </row>
    <row r="457" ht="15">
      <c r="A457" s="7"/>
    </row>
    <row r="458" spans="1:6" ht="15">
      <c r="A458" s="325" t="s">
        <v>158</v>
      </c>
      <c r="B458" s="325"/>
      <c r="C458" s="325"/>
      <c r="D458" s="325"/>
      <c r="E458" s="325"/>
      <c r="F458" s="325"/>
    </row>
    <row r="459" spans="1:6" ht="15">
      <c r="A459" s="325" t="s">
        <v>159</v>
      </c>
      <c r="B459" s="325"/>
      <c r="C459" s="325"/>
      <c r="D459" s="325"/>
      <c r="E459" s="325"/>
      <c r="F459" s="325"/>
    </row>
    <row r="460" spans="1:6" ht="15">
      <c r="A460" s="10"/>
      <c r="B460" s="10"/>
      <c r="C460" s="10"/>
      <c r="D460" s="10"/>
      <c r="E460" s="10"/>
      <c r="F460" s="10"/>
    </row>
    <row r="461" spans="1:10" ht="26.25" customHeight="1">
      <c r="A461" s="48" t="s">
        <v>258</v>
      </c>
      <c r="C461" s="327" t="s">
        <v>294</v>
      </c>
      <c r="D461" s="327"/>
      <c r="E461" s="327"/>
      <c r="F461" s="327"/>
      <c r="G461" s="327"/>
      <c r="H461" s="327"/>
      <c r="I461" s="327"/>
      <c r="J461" s="327"/>
    </row>
    <row r="462" spans="1:10" ht="15">
      <c r="A462" s="48" t="s">
        <v>259</v>
      </c>
      <c r="B462" s="48"/>
      <c r="C462" s="50"/>
      <c r="D462" s="49" t="s">
        <v>216</v>
      </c>
      <c r="E462" s="78"/>
      <c r="F462" s="48"/>
      <c r="G462" s="48"/>
      <c r="H462" s="48"/>
      <c r="I462" s="48"/>
      <c r="J462" s="48"/>
    </row>
    <row r="463" spans="1:7" ht="15">
      <c r="A463" s="322" t="s">
        <v>279</v>
      </c>
      <c r="B463" s="322"/>
      <c r="C463" s="67" t="s">
        <v>297</v>
      </c>
      <c r="D463" s="67"/>
      <c r="E463" s="80"/>
      <c r="F463" s="53"/>
      <c r="G463" s="53"/>
    </row>
    <row r="464" spans="1:6" ht="15">
      <c r="A464" s="10"/>
      <c r="B464" s="10"/>
      <c r="C464" s="10"/>
      <c r="D464" s="10"/>
      <c r="E464" s="79"/>
      <c r="F464" s="10"/>
    </row>
    <row r="465" ht="15">
      <c r="A465" s="7"/>
    </row>
    <row r="466" spans="1:6" ht="15">
      <c r="A466" s="300" t="s">
        <v>72</v>
      </c>
      <c r="B466" s="300" t="s">
        <v>0</v>
      </c>
      <c r="C466" s="300" t="s">
        <v>160</v>
      </c>
      <c r="D466" s="300" t="s">
        <v>161</v>
      </c>
      <c r="E466" s="300" t="s">
        <v>162</v>
      </c>
      <c r="F466" s="27" t="s">
        <v>84</v>
      </c>
    </row>
    <row r="467" spans="1:6" ht="30">
      <c r="A467" s="300"/>
      <c r="B467" s="300"/>
      <c r="C467" s="300"/>
      <c r="D467" s="300"/>
      <c r="E467" s="300"/>
      <c r="F467" s="27" t="s">
        <v>210</v>
      </c>
    </row>
    <row r="468" spans="1:6" ht="15">
      <c r="A468" s="27">
        <v>1</v>
      </c>
      <c r="B468" s="27">
        <v>2</v>
      </c>
      <c r="C468" s="27">
        <v>3</v>
      </c>
      <c r="D468" s="27">
        <v>4</v>
      </c>
      <c r="E468" s="27">
        <v>5</v>
      </c>
      <c r="F468" s="27">
        <v>6</v>
      </c>
    </row>
    <row r="469" spans="1:6" ht="30">
      <c r="A469" s="74">
        <v>1</v>
      </c>
      <c r="B469" s="74" t="s">
        <v>163</v>
      </c>
      <c r="C469" s="82">
        <f>C470</f>
        <v>96458</v>
      </c>
      <c r="D469" s="81"/>
      <c r="E469" s="64"/>
      <c r="F469" s="88">
        <f>F470</f>
        <v>659000</v>
      </c>
    </row>
    <row r="470" spans="1:16" ht="30">
      <c r="A470" s="74"/>
      <c r="B470" s="77" t="s">
        <v>143</v>
      </c>
      <c r="C470" s="82">
        <f>C471+C472</f>
        <v>96458</v>
      </c>
      <c r="D470" s="81"/>
      <c r="E470" s="81"/>
      <c r="F470" s="64">
        <f>F471+F472</f>
        <v>659000</v>
      </c>
    </row>
    <row r="471" spans="1:6" ht="15">
      <c r="A471" s="74"/>
      <c r="B471" s="74" t="s">
        <v>298</v>
      </c>
      <c r="C471" s="82">
        <v>81821</v>
      </c>
      <c r="D471" s="81">
        <v>6.832</v>
      </c>
      <c r="E471" s="64"/>
      <c r="F471" s="64">
        <v>559000</v>
      </c>
    </row>
    <row r="472" spans="1:6" ht="18" customHeight="1">
      <c r="A472" s="74"/>
      <c r="B472" s="74" t="s">
        <v>299</v>
      </c>
      <c r="C472" s="82">
        <v>14637</v>
      </c>
      <c r="D472" s="81">
        <v>6.832</v>
      </c>
      <c r="E472" s="64"/>
      <c r="F472" s="64">
        <v>100000</v>
      </c>
    </row>
    <row r="473" spans="1:6" ht="15">
      <c r="A473" s="74">
        <v>2</v>
      </c>
      <c r="B473" s="74" t="s">
        <v>164</v>
      </c>
      <c r="C473" s="82"/>
      <c r="D473" s="81"/>
      <c r="E473" s="64"/>
      <c r="F473" s="88">
        <f>F474</f>
        <v>2589000</v>
      </c>
    </row>
    <row r="474" spans="1:6" ht="30">
      <c r="A474" s="74"/>
      <c r="B474" s="77" t="s">
        <v>143</v>
      </c>
      <c r="C474" s="82">
        <f>C475+C476</f>
        <v>1507</v>
      </c>
      <c r="D474" s="81"/>
      <c r="E474" s="64"/>
      <c r="F474" s="64">
        <f>F475+F476</f>
        <v>2589000</v>
      </c>
    </row>
    <row r="475" spans="1:6" ht="15">
      <c r="A475" s="74"/>
      <c r="B475" s="74" t="s">
        <v>298</v>
      </c>
      <c r="C475" s="82">
        <v>1397</v>
      </c>
      <c r="D475" s="81">
        <v>1717.36</v>
      </c>
      <c r="E475" s="64">
        <v>0</v>
      </c>
      <c r="F475" s="64">
        <v>2400000</v>
      </c>
    </row>
    <row r="476" spans="1:6" ht="18" customHeight="1">
      <c r="A476" s="74"/>
      <c r="B476" s="74" t="s">
        <v>299</v>
      </c>
      <c r="C476" s="82">
        <v>110</v>
      </c>
      <c r="D476" s="81">
        <v>1717.36</v>
      </c>
      <c r="E476" s="64">
        <v>0</v>
      </c>
      <c r="F476" s="64">
        <v>189000</v>
      </c>
    </row>
    <row r="477" spans="1:6" ht="30">
      <c r="A477" s="74">
        <v>3</v>
      </c>
      <c r="B477" s="74" t="s">
        <v>165</v>
      </c>
      <c r="C477" s="82"/>
      <c r="D477" s="81"/>
      <c r="E477" s="64"/>
      <c r="F477" s="64">
        <f>C477-D477-E477</f>
        <v>0</v>
      </c>
    </row>
    <row r="478" spans="1:6" ht="30">
      <c r="A478" s="74"/>
      <c r="B478" s="77" t="s">
        <v>143</v>
      </c>
      <c r="C478" s="82"/>
      <c r="D478" s="81"/>
      <c r="E478" s="64"/>
      <c r="F478" s="64">
        <f>C478-D478-E478</f>
        <v>0</v>
      </c>
    </row>
    <row r="479" spans="1:6" ht="15">
      <c r="A479" s="74"/>
      <c r="B479" s="74" t="s">
        <v>298</v>
      </c>
      <c r="C479" s="82"/>
      <c r="D479" s="81"/>
      <c r="E479" s="64"/>
      <c r="F479" s="64">
        <f>C479-D479-E479</f>
        <v>0</v>
      </c>
    </row>
    <row r="480" spans="1:6" ht="18" customHeight="1">
      <c r="A480" s="74"/>
      <c r="B480" s="74" t="s">
        <v>299</v>
      </c>
      <c r="C480" s="82"/>
      <c r="D480" s="81"/>
      <c r="E480" s="64"/>
      <c r="F480" s="64">
        <f>C480-D480-E480</f>
        <v>0</v>
      </c>
    </row>
    <row r="481" spans="1:6" ht="30">
      <c r="A481" s="74">
        <v>4</v>
      </c>
      <c r="B481" s="74" t="s">
        <v>166</v>
      </c>
      <c r="C481" s="82"/>
      <c r="D481" s="81"/>
      <c r="E481" s="64"/>
      <c r="F481" s="88">
        <f>F482</f>
        <v>83500</v>
      </c>
    </row>
    <row r="482" spans="1:6" ht="30">
      <c r="A482" s="74"/>
      <c r="B482" s="77" t="s">
        <v>143</v>
      </c>
      <c r="C482" s="82">
        <f>C483+C484</f>
        <v>4061</v>
      </c>
      <c r="D482" s="81"/>
      <c r="E482" s="64"/>
      <c r="F482" s="64">
        <f>F483+F484</f>
        <v>83500</v>
      </c>
    </row>
    <row r="483" spans="1:6" ht="15">
      <c r="A483" s="74"/>
      <c r="B483" s="74" t="s">
        <v>298</v>
      </c>
      <c r="C483" s="82">
        <v>535</v>
      </c>
      <c r="D483" s="81">
        <v>20.59</v>
      </c>
      <c r="E483" s="64"/>
      <c r="F483" s="64">
        <v>11000</v>
      </c>
    </row>
    <row r="484" spans="1:6" ht="18" customHeight="1">
      <c r="A484" s="74"/>
      <c r="B484" s="74" t="s">
        <v>299</v>
      </c>
      <c r="C484" s="82">
        <v>3526</v>
      </c>
      <c r="D484" s="81">
        <v>20.56</v>
      </c>
      <c r="E484" s="64"/>
      <c r="F484" s="64">
        <v>72500</v>
      </c>
    </row>
    <row r="485" spans="1:6" ht="15">
      <c r="A485" s="74">
        <v>5</v>
      </c>
      <c r="B485" s="62" t="s">
        <v>167</v>
      </c>
      <c r="C485" s="82"/>
      <c r="D485" s="81"/>
      <c r="E485" s="64"/>
      <c r="F485" s="88">
        <f>F486</f>
        <v>83500</v>
      </c>
    </row>
    <row r="486" spans="1:6" ht="30">
      <c r="A486" s="74"/>
      <c r="B486" s="77" t="s">
        <v>143</v>
      </c>
      <c r="C486" s="82">
        <f>C487+C488</f>
        <v>3924</v>
      </c>
      <c r="D486" s="81"/>
      <c r="E486" s="64"/>
      <c r="F486" s="64">
        <f>F487+F488</f>
        <v>83500</v>
      </c>
    </row>
    <row r="487" spans="1:6" ht="15">
      <c r="A487" s="74"/>
      <c r="B487" s="74" t="s">
        <v>298</v>
      </c>
      <c r="C487" s="82">
        <v>517</v>
      </c>
      <c r="D487" s="81">
        <v>21.28</v>
      </c>
      <c r="E487" s="64"/>
      <c r="F487" s="64">
        <v>11000</v>
      </c>
    </row>
    <row r="488" spans="1:16" ht="18" customHeight="1">
      <c r="A488" s="74"/>
      <c r="B488" s="74" t="s">
        <v>299</v>
      </c>
      <c r="C488" s="82">
        <v>3407</v>
      </c>
      <c r="D488" s="81">
        <v>21.28</v>
      </c>
      <c r="E488" s="64"/>
      <c r="F488" s="64">
        <v>72500</v>
      </c>
    </row>
    <row r="489" spans="1:6" ht="15">
      <c r="A489" s="74"/>
      <c r="B489" s="62" t="s">
        <v>82</v>
      </c>
      <c r="C489" s="64" t="s">
        <v>18</v>
      </c>
      <c r="D489" s="64" t="s">
        <v>18</v>
      </c>
      <c r="E489" s="64" t="s">
        <v>18</v>
      </c>
      <c r="F489" s="88">
        <f>F469+F473+F477+F481+F485</f>
        <v>3415000</v>
      </c>
    </row>
    <row r="490" spans="1:6" ht="15">
      <c r="A490" s="7"/>
      <c r="D490" s="65"/>
      <c r="F490" s="65"/>
    </row>
    <row r="491" spans="1:10" ht="15">
      <c r="A491" s="48" t="s">
        <v>258</v>
      </c>
      <c r="C491" s="327" t="s">
        <v>294</v>
      </c>
      <c r="D491" s="327"/>
      <c r="E491" s="327"/>
      <c r="F491" s="327"/>
      <c r="G491" s="327"/>
      <c r="H491" s="327"/>
      <c r="I491" s="327"/>
      <c r="J491" s="327"/>
    </row>
    <row r="492" spans="1:10" ht="15">
      <c r="A492" s="48" t="s">
        <v>259</v>
      </c>
      <c r="B492" s="48"/>
      <c r="C492" s="50"/>
      <c r="D492" s="49" t="s">
        <v>376</v>
      </c>
      <c r="E492" s="78"/>
      <c r="F492" s="48"/>
      <c r="G492" s="48"/>
      <c r="H492" s="48"/>
      <c r="I492" s="48"/>
      <c r="J492" s="48"/>
    </row>
    <row r="493" spans="1:7" ht="15">
      <c r="A493" s="322" t="s">
        <v>279</v>
      </c>
      <c r="B493" s="322"/>
      <c r="C493" s="67"/>
      <c r="D493" s="67"/>
      <c r="E493" s="80"/>
      <c r="F493" s="53"/>
      <c r="G493" s="53"/>
    </row>
    <row r="494" spans="1:6" ht="15" hidden="1">
      <c r="A494" s="325" t="s">
        <v>168</v>
      </c>
      <c r="B494" s="325"/>
      <c r="C494" s="325"/>
      <c r="D494" s="325"/>
      <c r="E494" s="325"/>
      <c r="F494" s="325"/>
    </row>
    <row r="495" spans="1:6" ht="15" hidden="1">
      <c r="A495" s="325" t="s">
        <v>169</v>
      </c>
      <c r="B495" s="325"/>
      <c r="C495" s="325"/>
      <c r="D495" s="325"/>
      <c r="E495" s="325"/>
      <c r="F495" s="325"/>
    </row>
    <row r="496" ht="15.75" hidden="1" thickBot="1">
      <c r="A496" s="7"/>
    </row>
    <row r="497" spans="1:16" ht="45.75" hidden="1" thickBot="1">
      <c r="A497" s="13" t="s">
        <v>72</v>
      </c>
      <c r="B497" s="1" t="s">
        <v>0</v>
      </c>
      <c r="C497" s="1" t="s">
        <v>170</v>
      </c>
      <c r="D497" s="1" t="s">
        <v>171</v>
      </c>
      <c r="E497" s="1" t="s">
        <v>172</v>
      </c>
    </row>
    <row r="498" spans="1:5" ht="15.75" hidden="1" thickBot="1">
      <c r="A498" s="2">
        <v>1</v>
      </c>
      <c r="B498" s="3">
        <v>2</v>
      </c>
      <c r="C498" s="3">
        <v>3</v>
      </c>
      <c r="D498" s="3">
        <v>4</v>
      </c>
      <c r="E498" s="3">
        <v>5</v>
      </c>
    </row>
    <row r="499" spans="1:5" ht="45.75" hidden="1" thickBot="1">
      <c r="A499" s="4"/>
      <c r="B499" s="5" t="s">
        <v>173</v>
      </c>
      <c r="C499" s="3" t="s">
        <v>18</v>
      </c>
      <c r="D499" s="3" t="s">
        <v>18</v>
      </c>
      <c r="E499" s="5"/>
    </row>
    <row r="500" spans="1:5" ht="15.75" hidden="1" thickBot="1">
      <c r="A500" s="4"/>
      <c r="B500" s="5"/>
      <c r="C500" s="5"/>
      <c r="D500" s="5"/>
      <c r="E500" s="5"/>
    </row>
    <row r="501" spans="1:5" ht="45.75" hidden="1" thickBot="1">
      <c r="A501" s="4"/>
      <c r="B501" s="5" t="s">
        <v>174</v>
      </c>
      <c r="C501" s="3" t="s">
        <v>18</v>
      </c>
      <c r="D501" s="3" t="s">
        <v>18</v>
      </c>
      <c r="E501" s="5"/>
    </row>
    <row r="502" spans="1:5" ht="15.75" hidden="1" thickBot="1">
      <c r="A502" s="4"/>
      <c r="B502" s="5"/>
      <c r="C502" s="5"/>
      <c r="D502" s="5"/>
      <c r="E502" s="5"/>
    </row>
    <row r="503" spans="1:5" ht="15.75" hidden="1" thickBot="1">
      <c r="A503" s="4"/>
      <c r="B503" s="5" t="s">
        <v>82</v>
      </c>
      <c r="C503" s="3" t="s">
        <v>18</v>
      </c>
      <c r="D503" s="3" t="s">
        <v>18</v>
      </c>
      <c r="E503" s="3" t="s">
        <v>18</v>
      </c>
    </row>
    <row r="504" spans="1:5" ht="15">
      <c r="A504" s="75"/>
      <c r="B504" s="75"/>
      <c r="C504" s="76"/>
      <c r="D504" s="76"/>
      <c r="E504" s="76"/>
    </row>
    <row r="505" spans="1:6" ht="15">
      <c r="A505" s="300" t="s">
        <v>72</v>
      </c>
      <c r="B505" s="300" t="s">
        <v>0</v>
      </c>
      <c r="C505" s="300" t="s">
        <v>160</v>
      </c>
      <c r="D505" s="300" t="s">
        <v>161</v>
      </c>
      <c r="E505" s="300" t="s">
        <v>162</v>
      </c>
      <c r="F505" s="27" t="s">
        <v>84</v>
      </c>
    </row>
    <row r="506" spans="1:16" ht="30">
      <c r="A506" s="300"/>
      <c r="B506" s="300"/>
      <c r="C506" s="300"/>
      <c r="D506" s="300"/>
      <c r="E506" s="300"/>
      <c r="F506" s="27" t="s">
        <v>210</v>
      </c>
    </row>
    <row r="507" spans="1:6" ht="15">
      <c r="A507" s="27">
        <v>1</v>
      </c>
      <c r="B507" s="27">
        <v>2</v>
      </c>
      <c r="C507" s="27">
        <v>3</v>
      </c>
      <c r="D507" s="27">
        <v>4</v>
      </c>
      <c r="E507" s="27">
        <v>5</v>
      </c>
      <c r="F507" s="27">
        <v>6</v>
      </c>
    </row>
    <row r="508" spans="1:6" ht="30">
      <c r="A508" s="74">
        <v>1</v>
      </c>
      <c r="B508" s="74" t="s">
        <v>163</v>
      </c>
      <c r="C508" s="82">
        <v>61.5</v>
      </c>
      <c r="D508" s="81"/>
      <c r="E508" s="64"/>
      <c r="F508" s="88">
        <v>61000</v>
      </c>
    </row>
    <row r="509" spans="1:6" ht="30">
      <c r="A509" s="74"/>
      <c r="B509" s="77" t="s">
        <v>143</v>
      </c>
      <c r="C509" s="82"/>
      <c r="D509" s="81"/>
      <c r="E509" s="81"/>
      <c r="F509" s="64"/>
    </row>
    <row r="510" spans="1:6" ht="15">
      <c r="A510" s="74"/>
      <c r="B510" s="74" t="s">
        <v>437</v>
      </c>
      <c r="C510" s="82">
        <v>44</v>
      </c>
      <c r="D510" s="81">
        <v>6.832</v>
      </c>
      <c r="E510" s="64"/>
      <c r="F510" s="64">
        <v>60700</v>
      </c>
    </row>
    <row r="511" spans="1:6" ht="30">
      <c r="A511" s="74"/>
      <c r="B511" s="74" t="s">
        <v>438</v>
      </c>
      <c r="C511" s="82">
        <v>17.5</v>
      </c>
      <c r="D511" s="81">
        <v>6.832</v>
      </c>
      <c r="E511" s="64"/>
      <c r="F511" s="64">
        <v>300</v>
      </c>
    </row>
    <row r="512" spans="1:6" ht="15">
      <c r="A512" s="74">
        <v>2</v>
      </c>
      <c r="B512" s="74" t="s">
        <v>164</v>
      </c>
      <c r="C512" s="82">
        <v>27</v>
      </c>
      <c r="D512" s="81"/>
      <c r="E512" s="64"/>
      <c r="F512" s="88">
        <v>31000</v>
      </c>
    </row>
    <row r="513" spans="1:6" ht="30">
      <c r="A513" s="74"/>
      <c r="B513" s="77" t="s">
        <v>143</v>
      </c>
      <c r="C513" s="82"/>
      <c r="D513" s="81"/>
      <c r="E513" s="64"/>
      <c r="F513" s="64"/>
    </row>
    <row r="514" spans="1:6" ht="15">
      <c r="A514" s="74"/>
      <c r="B514" s="74" t="s">
        <v>437</v>
      </c>
      <c r="C514" s="82">
        <v>17</v>
      </c>
      <c r="D514" s="81">
        <v>1717.36</v>
      </c>
      <c r="E514" s="64">
        <v>0</v>
      </c>
      <c r="F514" s="64">
        <v>30000</v>
      </c>
    </row>
    <row r="515" spans="1:6" ht="30">
      <c r="A515" s="74"/>
      <c r="B515" s="74" t="s">
        <v>438</v>
      </c>
      <c r="C515" s="82">
        <v>0.5</v>
      </c>
      <c r="D515" s="81">
        <v>1717.36</v>
      </c>
      <c r="E515" s="64"/>
      <c r="F515" s="64">
        <v>1000</v>
      </c>
    </row>
    <row r="516" spans="1:6" ht="30">
      <c r="A516" s="74">
        <v>3</v>
      </c>
      <c r="B516" s="74" t="s">
        <v>166</v>
      </c>
      <c r="C516" s="82">
        <v>61</v>
      </c>
      <c r="D516" s="81"/>
      <c r="E516" s="64"/>
      <c r="F516" s="88">
        <v>1250</v>
      </c>
    </row>
    <row r="517" spans="1:6" ht="30">
      <c r="A517" s="74"/>
      <c r="B517" s="77" t="s">
        <v>143</v>
      </c>
      <c r="C517" s="82"/>
      <c r="D517" s="81"/>
      <c r="E517" s="64"/>
      <c r="F517" s="64"/>
    </row>
    <row r="518" spans="1:6" ht="15">
      <c r="A518" s="74"/>
      <c r="B518" s="74" t="s">
        <v>437</v>
      </c>
      <c r="C518" s="82">
        <v>61</v>
      </c>
      <c r="D518" s="81">
        <v>20.56</v>
      </c>
      <c r="E518" s="64"/>
      <c r="F518" s="64">
        <v>1250</v>
      </c>
    </row>
    <row r="519" spans="1:6" ht="15">
      <c r="A519" s="74">
        <v>4</v>
      </c>
      <c r="B519" s="62" t="s">
        <v>167</v>
      </c>
      <c r="C519" s="82"/>
      <c r="D519" s="81"/>
      <c r="E519" s="64"/>
      <c r="F519" s="88">
        <v>1250</v>
      </c>
    </row>
    <row r="520" spans="1:6" ht="30">
      <c r="A520" s="74"/>
      <c r="B520" s="77" t="s">
        <v>143</v>
      </c>
      <c r="C520" s="82"/>
      <c r="D520" s="81"/>
      <c r="E520" s="64"/>
      <c r="F520" s="64"/>
    </row>
    <row r="521" spans="1:6" ht="15">
      <c r="A521" s="74"/>
      <c r="B521" s="74" t="s">
        <v>437</v>
      </c>
      <c r="C521" s="82">
        <v>59</v>
      </c>
      <c r="D521" s="81">
        <v>21.28</v>
      </c>
      <c r="E521" s="64"/>
      <c r="F521" s="64">
        <v>1250</v>
      </c>
    </row>
    <row r="522" spans="1:6" ht="15">
      <c r="A522" s="74"/>
      <c r="B522" s="62" t="s">
        <v>82</v>
      </c>
      <c r="C522" s="64" t="s">
        <v>18</v>
      </c>
      <c r="D522" s="64" t="s">
        <v>18</v>
      </c>
      <c r="E522" s="64" t="s">
        <v>18</v>
      </c>
      <c r="F522" s="88">
        <v>94500</v>
      </c>
    </row>
    <row r="523" spans="1:6" ht="15">
      <c r="A523" s="75"/>
      <c r="B523" s="109"/>
      <c r="C523" s="107"/>
      <c r="D523" s="107"/>
      <c r="E523" s="107"/>
      <c r="F523" s="108"/>
    </row>
    <row r="524" ht="15">
      <c r="A524" s="7"/>
    </row>
    <row r="525" spans="1:6" ht="15">
      <c r="A525" s="325" t="s">
        <v>175</v>
      </c>
      <c r="B525" s="325"/>
      <c r="C525" s="325"/>
      <c r="D525" s="325"/>
      <c r="E525" s="325"/>
      <c r="F525" s="325"/>
    </row>
    <row r="526" spans="1:6" ht="15">
      <c r="A526" s="325" t="s">
        <v>323</v>
      </c>
      <c r="B526" s="325"/>
      <c r="C526" s="325"/>
      <c r="D526" s="325"/>
      <c r="E526" s="325"/>
      <c r="F526" s="325"/>
    </row>
    <row r="527" spans="1:6" ht="15">
      <c r="A527" s="10"/>
      <c r="B527" s="10"/>
      <c r="C527" s="10"/>
      <c r="D527" s="10"/>
      <c r="E527" s="10"/>
      <c r="F527" s="10"/>
    </row>
    <row r="528" spans="1:10" ht="26.25" customHeight="1">
      <c r="A528" s="48" t="s">
        <v>258</v>
      </c>
      <c r="C528" s="327" t="s">
        <v>294</v>
      </c>
      <c r="D528" s="327"/>
      <c r="E528" s="327"/>
      <c r="F528" s="327"/>
      <c r="G528" s="327"/>
      <c r="H528" s="327"/>
      <c r="I528" s="327"/>
      <c r="J528" s="327"/>
    </row>
    <row r="529" spans="1:10" ht="15">
      <c r="A529" s="48" t="s">
        <v>259</v>
      </c>
      <c r="B529" s="48"/>
      <c r="C529" s="50"/>
      <c r="D529" s="49" t="s">
        <v>216</v>
      </c>
      <c r="E529" s="78"/>
      <c r="F529" s="48"/>
      <c r="G529" s="48"/>
      <c r="H529" s="48"/>
      <c r="I529" s="48"/>
      <c r="J529" s="48"/>
    </row>
    <row r="530" spans="1:7" ht="15">
      <c r="A530" s="322" t="s">
        <v>279</v>
      </c>
      <c r="B530" s="322"/>
      <c r="C530" s="67" t="s">
        <v>300</v>
      </c>
      <c r="D530" s="67"/>
      <c r="E530" s="80"/>
      <c r="F530" s="53"/>
      <c r="G530" s="53"/>
    </row>
    <row r="531" ht="15">
      <c r="A531" s="7"/>
    </row>
    <row r="532" spans="1:5" ht="45">
      <c r="A532" s="27" t="s">
        <v>72</v>
      </c>
      <c r="B532" s="27" t="s">
        <v>83</v>
      </c>
      <c r="C532" s="27" t="s">
        <v>176</v>
      </c>
      <c r="D532" s="27" t="s">
        <v>177</v>
      </c>
      <c r="E532" s="27" t="s">
        <v>178</v>
      </c>
    </row>
    <row r="533" spans="1:5" ht="15">
      <c r="A533" s="27">
        <v>1</v>
      </c>
      <c r="B533" s="27">
        <v>2</v>
      </c>
      <c r="C533" s="27">
        <v>3</v>
      </c>
      <c r="D533" s="27">
        <v>4</v>
      </c>
      <c r="E533" s="27">
        <v>5</v>
      </c>
    </row>
    <row r="534" spans="1:5" ht="60">
      <c r="A534" s="27">
        <v>1</v>
      </c>
      <c r="B534" s="74" t="s">
        <v>179</v>
      </c>
      <c r="C534" s="27" t="s">
        <v>18</v>
      </c>
      <c r="D534" s="27" t="s">
        <v>18</v>
      </c>
      <c r="E534" s="24">
        <v>518300</v>
      </c>
    </row>
    <row r="535" spans="1:5" ht="15" hidden="1">
      <c r="A535" s="74"/>
      <c r="B535" s="77" t="s">
        <v>180</v>
      </c>
      <c r="C535" s="74"/>
      <c r="D535" s="74">
        <v>0</v>
      </c>
      <c r="E535" s="29"/>
    </row>
    <row r="536" spans="1:5" ht="75">
      <c r="A536" s="90" t="s">
        <v>327</v>
      </c>
      <c r="B536" s="77" t="s">
        <v>181</v>
      </c>
      <c r="C536" s="74" t="s">
        <v>340</v>
      </c>
      <c r="D536" s="74">
        <v>4</v>
      </c>
      <c r="E536" s="29">
        <v>41900</v>
      </c>
    </row>
    <row r="537" spans="1:5" ht="75" hidden="1">
      <c r="A537" s="90"/>
      <c r="B537" s="77" t="s">
        <v>183</v>
      </c>
      <c r="C537" s="74"/>
      <c r="D537" s="74"/>
      <c r="E537" s="29"/>
    </row>
    <row r="538" spans="1:5" ht="30">
      <c r="A538" s="90" t="s">
        <v>328</v>
      </c>
      <c r="B538" s="77" t="s">
        <v>331</v>
      </c>
      <c r="C538" s="74"/>
      <c r="D538" s="74"/>
      <c r="E538" s="29">
        <v>476400</v>
      </c>
    </row>
    <row r="539" spans="1:5" ht="45">
      <c r="A539" s="90"/>
      <c r="B539" s="77" t="s">
        <v>332</v>
      </c>
      <c r="C539" s="339" t="s">
        <v>339</v>
      </c>
      <c r="D539" s="74">
        <v>3</v>
      </c>
      <c r="E539" s="29">
        <v>54000</v>
      </c>
    </row>
    <row r="540" spans="1:5" ht="30">
      <c r="A540" s="90"/>
      <c r="B540" s="77" t="s">
        <v>333</v>
      </c>
      <c r="C540" s="340"/>
      <c r="D540" s="74">
        <v>4</v>
      </c>
      <c r="E540" s="29">
        <v>24600</v>
      </c>
    </row>
    <row r="541" spans="1:5" ht="60">
      <c r="A541" s="90"/>
      <c r="B541" s="77" t="s">
        <v>334</v>
      </c>
      <c r="C541" s="340"/>
      <c r="D541" s="74">
        <v>4</v>
      </c>
      <c r="E541" s="29">
        <v>37500</v>
      </c>
    </row>
    <row r="542" spans="1:5" ht="30">
      <c r="A542" s="90"/>
      <c r="B542" s="77" t="s">
        <v>335</v>
      </c>
      <c r="C542" s="340"/>
      <c r="D542" s="74">
        <v>4</v>
      </c>
      <c r="E542" s="29">
        <v>124700</v>
      </c>
    </row>
    <row r="543" spans="1:5" ht="30">
      <c r="A543" s="90"/>
      <c r="B543" s="77" t="s">
        <v>336</v>
      </c>
      <c r="C543" s="340"/>
      <c r="D543" s="74">
        <v>4</v>
      </c>
      <c r="E543" s="29">
        <v>48000</v>
      </c>
    </row>
    <row r="544" spans="1:5" ht="60">
      <c r="A544" s="90"/>
      <c r="B544" s="77" t="s">
        <v>439</v>
      </c>
      <c r="C544" s="340"/>
      <c r="D544" s="74">
        <v>4</v>
      </c>
      <c r="E544" s="29">
        <v>122500</v>
      </c>
    </row>
    <row r="545" spans="1:5" ht="45">
      <c r="A545" s="90"/>
      <c r="B545" s="77" t="s">
        <v>337</v>
      </c>
      <c r="C545" s="340"/>
      <c r="D545" s="74">
        <v>4</v>
      </c>
      <c r="E545" s="29">
        <v>63000</v>
      </c>
    </row>
    <row r="546" spans="1:5" ht="45">
      <c r="A546" s="90"/>
      <c r="B546" s="77" t="s">
        <v>338</v>
      </c>
      <c r="C546" s="341"/>
      <c r="D546" s="74">
        <v>4</v>
      </c>
      <c r="E546" s="29">
        <v>2100</v>
      </c>
    </row>
    <row r="547" spans="1:5" ht="45">
      <c r="A547" s="27">
        <v>2</v>
      </c>
      <c r="B547" s="74" t="s">
        <v>185</v>
      </c>
      <c r="C547" s="27" t="s">
        <v>18</v>
      </c>
      <c r="D547" s="27" t="s">
        <v>18</v>
      </c>
      <c r="E547" s="24"/>
    </row>
    <row r="548" spans="1:5" ht="60" hidden="1">
      <c r="A548" s="74"/>
      <c r="B548" s="77" t="s">
        <v>186</v>
      </c>
      <c r="C548" s="74">
        <v>0</v>
      </c>
      <c r="D548" s="74"/>
      <c r="E548" s="29"/>
    </row>
    <row r="549" spans="1:5" ht="15" hidden="1">
      <c r="A549" s="74"/>
      <c r="B549" s="77" t="s">
        <v>187</v>
      </c>
      <c r="C549" s="74">
        <v>0</v>
      </c>
      <c r="D549" s="74"/>
      <c r="E549" s="29"/>
    </row>
    <row r="550" spans="1:5" ht="15" hidden="1">
      <c r="A550" s="74"/>
      <c r="B550" s="77" t="s">
        <v>184</v>
      </c>
      <c r="C550" s="74">
        <v>0</v>
      </c>
      <c r="D550" s="74"/>
      <c r="E550" s="29"/>
    </row>
    <row r="551" spans="1:5" ht="45">
      <c r="A551" s="28" t="s">
        <v>329</v>
      </c>
      <c r="B551" s="74" t="s">
        <v>325</v>
      </c>
      <c r="C551" s="27" t="s">
        <v>18</v>
      </c>
      <c r="D551" s="27" t="s">
        <v>18</v>
      </c>
      <c r="E551" s="29"/>
    </row>
    <row r="552" spans="1:5" ht="75">
      <c r="A552" s="90" t="s">
        <v>330</v>
      </c>
      <c r="B552" s="77" t="s">
        <v>324</v>
      </c>
      <c r="C552" s="74" t="s">
        <v>340</v>
      </c>
      <c r="D552" s="74">
        <v>4</v>
      </c>
      <c r="E552" s="29"/>
    </row>
    <row r="553" spans="1:5" ht="75" hidden="1">
      <c r="A553" s="74"/>
      <c r="B553" s="77" t="s">
        <v>188</v>
      </c>
      <c r="C553" s="74"/>
      <c r="D553" s="74"/>
      <c r="E553" s="29"/>
    </row>
    <row r="554" spans="1:5" ht="90">
      <c r="A554" s="27">
        <v>3</v>
      </c>
      <c r="B554" s="74" t="s">
        <v>189</v>
      </c>
      <c r="C554" s="27" t="s">
        <v>18</v>
      </c>
      <c r="D554" s="27" t="s">
        <v>18</v>
      </c>
      <c r="E554" s="24">
        <v>231200</v>
      </c>
    </row>
    <row r="555" spans="1:5" ht="21" customHeight="1">
      <c r="A555" s="27"/>
      <c r="B555" s="74" t="s">
        <v>301</v>
      </c>
      <c r="C555" s="339" t="s">
        <v>340</v>
      </c>
      <c r="D555" s="27">
        <v>4</v>
      </c>
      <c r="E555" s="29">
        <v>73100</v>
      </c>
    </row>
    <row r="556" spans="1:5" ht="15">
      <c r="A556" s="27"/>
      <c r="B556" s="74" t="s">
        <v>302</v>
      </c>
      <c r="C556" s="340"/>
      <c r="D556" s="27">
        <v>4</v>
      </c>
      <c r="E556" s="29">
        <v>72000</v>
      </c>
    </row>
    <row r="557" spans="1:5" ht="15">
      <c r="A557" s="27"/>
      <c r="B557" s="74" t="s">
        <v>326</v>
      </c>
      <c r="C557" s="340"/>
      <c r="D557" s="27">
        <v>4</v>
      </c>
      <c r="E557" s="29">
        <v>17300</v>
      </c>
    </row>
    <row r="558" spans="1:5" ht="15">
      <c r="A558" s="74"/>
      <c r="B558" s="74" t="s">
        <v>82</v>
      </c>
      <c r="C558" s="27" t="s">
        <v>18</v>
      </c>
      <c r="D558" s="27" t="s">
        <v>18</v>
      </c>
      <c r="E558" s="24">
        <v>680700</v>
      </c>
    </row>
    <row r="559" ht="15">
      <c r="A559" s="7"/>
    </row>
    <row r="560" spans="1:5" ht="15">
      <c r="A560" s="7"/>
      <c r="E560" s="65"/>
    </row>
    <row r="561" spans="1:10" ht="15">
      <c r="A561" s="48" t="s">
        <v>258</v>
      </c>
      <c r="C561" s="327" t="s">
        <v>294</v>
      </c>
      <c r="D561" s="327"/>
      <c r="E561" s="327"/>
      <c r="F561" s="327"/>
      <c r="G561" s="327"/>
      <c r="H561" s="327"/>
      <c r="I561" s="327"/>
      <c r="J561" s="327"/>
    </row>
    <row r="562" spans="1:10" ht="15">
      <c r="A562" s="48" t="s">
        <v>259</v>
      </c>
      <c r="B562" s="48"/>
      <c r="C562" s="50"/>
      <c r="D562" s="49" t="s">
        <v>368</v>
      </c>
      <c r="E562" s="78"/>
      <c r="F562" s="48"/>
      <c r="G562" s="48"/>
      <c r="H562" s="48"/>
      <c r="I562" s="48"/>
      <c r="J562" s="48"/>
    </row>
    <row r="563" spans="1:7" ht="15">
      <c r="A563" s="322" t="s">
        <v>341</v>
      </c>
      <c r="B563" s="322"/>
      <c r="C563" s="67"/>
      <c r="D563" s="67"/>
      <c r="E563" s="30"/>
      <c r="F563" s="30"/>
      <c r="G563" s="30"/>
    </row>
    <row r="564" spans="1:5" ht="15">
      <c r="A564" s="7"/>
      <c r="E564" s="65"/>
    </row>
    <row r="565" spans="1:5" ht="45">
      <c r="A565" s="27" t="s">
        <v>72</v>
      </c>
      <c r="B565" s="27" t="s">
        <v>83</v>
      </c>
      <c r="C565" s="27" t="s">
        <v>176</v>
      </c>
      <c r="D565" s="27" t="s">
        <v>177</v>
      </c>
      <c r="E565" s="27" t="s">
        <v>178</v>
      </c>
    </row>
    <row r="566" spans="1:5" ht="15">
      <c r="A566" s="27">
        <v>1</v>
      </c>
      <c r="B566" s="27">
        <v>2</v>
      </c>
      <c r="C566" s="27">
        <v>3</v>
      </c>
      <c r="D566" s="27">
        <v>4</v>
      </c>
      <c r="E566" s="27">
        <v>5</v>
      </c>
    </row>
    <row r="567" spans="1:5" ht="60">
      <c r="A567" s="27">
        <v>1</v>
      </c>
      <c r="B567" s="74" t="s">
        <v>179</v>
      </c>
      <c r="C567" s="27" t="s">
        <v>18</v>
      </c>
      <c r="D567" s="27" t="s">
        <v>18</v>
      </c>
      <c r="E567" s="29">
        <v>16000</v>
      </c>
    </row>
    <row r="568" spans="1:5" ht="45">
      <c r="A568" s="74"/>
      <c r="B568" s="77" t="s">
        <v>182</v>
      </c>
      <c r="C568" s="74"/>
      <c r="D568" s="74">
        <v>1</v>
      </c>
      <c r="E568" s="29">
        <v>16000</v>
      </c>
    </row>
    <row r="569" spans="1:5" ht="15">
      <c r="A569" s="74">
        <v>2</v>
      </c>
      <c r="B569" s="77" t="s">
        <v>184</v>
      </c>
      <c r="C569" s="74"/>
      <c r="D569" s="74"/>
      <c r="E569" s="29">
        <v>36000</v>
      </c>
    </row>
    <row r="570" spans="1:5" ht="15">
      <c r="A570" s="74"/>
      <c r="B570" s="77" t="s">
        <v>440</v>
      </c>
      <c r="C570" s="74"/>
      <c r="D570" s="74">
        <v>30</v>
      </c>
      <c r="E570" s="29">
        <v>10500</v>
      </c>
    </row>
    <row r="571" spans="1:5" ht="30">
      <c r="A571" s="74"/>
      <c r="B571" s="77" t="s">
        <v>377</v>
      </c>
      <c r="C571" s="74"/>
      <c r="D571" s="74">
        <v>15</v>
      </c>
      <c r="E571" s="29">
        <v>25500</v>
      </c>
    </row>
    <row r="572" spans="1:5" ht="15">
      <c r="A572" s="74"/>
      <c r="B572" s="77" t="s">
        <v>82</v>
      </c>
      <c r="C572" s="74"/>
      <c r="D572" s="74"/>
      <c r="E572" s="24">
        <v>52000</v>
      </c>
    </row>
    <row r="573" spans="1:5" ht="15">
      <c r="A573" s="75"/>
      <c r="B573" s="110"/>
      <c r="C573" s="75"/>
      <c r="D573" s="75"/>
      <c r="E573" s="111"/>
    </row>
    <row r="574" spans="1:10" ht="15">
      <c r="A574" s="48" t="s">
        <v>258</v>
      </c>
      <c r="C574" s="327" t="s">
        <v>294</v>
      </c>
      <c r="D574" s="327"/>
      <c r="E574" s="327"/>
      <c r="F574" s="327"/>
      <c r="G574" s="327"/>
      <c r="H574" s="327"/>
      <c r="I574" s="327"/>
      <c r="J574" s="327"/>
    </row>
    <row r="575" spans="1:10" ht="15">
      <c r="A575" s="48" t="s">
        <v>259</v>
      </c>
      <c r="B575" s="48"/>
      <c r="C575" s="50"/>
      <c r="D575" s="49" t="s">
        <v>441</v>
      </c>
      <c r="E575" s="78"/>
      <c r="F575" s="48"/>
      <c r="G575" s="48"/>
      <c r="H575" s="48"/>
      <c r="I575" s="48"/>
      <c r="J575" s="48"/>
    </row>
    <row r="576" spans="1:7" ht="15">
      <c r="A576" s="322" t="s">
        <v>341</v>
      </c>
      <c r="B576" s="322"/>
      <c r="C576" s="67"/>
      <c r="D576" s="67"/>
      <c r="E576" s="30"/>
      <c r="F576" s="30"/>
      <c r="G576" s="30"/>
    </row>
    <row r="577" spans="1:5" ht="15">
      <c r="A577" s="7"/>
      <c r="E577" s="65"/>
    </row>
    <row r="578" spans="1:5" ht="45">
      <c r="A578" s="27" t="s">
        <v>72</v>
      </c>
      <c r="B578" s="27" t="s">
        <v>83</v>
      </c>
      <c r="C578" s="27" t="s">
        <v>176</v>
      </c>
      <c r="D578" s="27" t="s">
        <v>177</v>
      </c>
      <c r="E578" s="27" t="s">
        <v>178</v>
      </c>
    </row>
    <row r="579" spans="1:5" ht="15">
      <c r="A579" s="27">
        <v>1</v>
      </c>
      <c r="B579" s="27">
        <v>2</v>
      </c>
      <c r="C579" s="27">
        <v>3</v>
      </c>
      <c r="D579" s="27">
        <v>4</v>
      </c>
      <c r="E579" s="27">
        <v>5</v>
      </c>
    </row>
    <row r="580" spans="1:5" ht="60">
      <c r="A580" s="27">
        <v>1</v>
      </c>
      <c r="B580" s="74" t="s">
        <v>179</v>
      </c>
      <c r="C580" s="27" t="s">
        <v>18</v>
      </c>
      <c r="D580" s="27" t="s">
        <v>18</v>
      </c>
      <c r="E580" s="29">
        <v>0</v>
      </c>
    </row>
    <row r="581" spans="1:5" ht="45">
      <c r="A581" s="74"/>
      <c r="B581" s="77" t="s">
        <v>182</v>
      </c>
      <c r="C581" s="74"/>
      <c r="D581" s="74">
        <v>1</v>
      </c>
      <c r="E581" s="29">
        <v>0</v>
      </c>
    </row>
    <row r="582" spans="1:5" ht="15">
      <c r="A582" s="74">
        <v>2</v>
      </c>
      <c r="B582" s="77" t="s">
        <v>184</v>
      </c>
      <c r="C582" s="74"/>
      <c r="D582" s="74"/>
      <c r="E582" s="29">
        <v>8500</v>
      </c>
    </row>
    <row r="583" spans="1:5" ht="15">
      <c r="A583" s="74"/>
      <c r="B583" s="77" t="s">
        <v>440</v>
      </c>
      <c r="C583" s="74"/>
      <c r="D583" s="74">
        <v>30</v>
      </c>
      <c r="E583" s="29">
        <v>8500</v>
      </c>
    </row>
    <row r="584" spans="1:5" ht="15">
      <c r="A584" s="74"/>
      <c r="B584" s="77" t="s">
        <v>82</v>
      </c>
      <c r="C584" s="74"/>
      <c r="D584" s="74"/>
      <c r="E584" s="24">
        <v>8500</v>
      </c>
    </row>
    <row r="585" spans="1:5" ht="15">
      <c r="A585" s="75"/>
      <c r="B585" s="110"/>
      <c r="C585" s="200"/>
      <c r="D585" s="200"/>
      <c r="E585" s="201"/>
    </row>
    <row r="586" spans="1:5" ht="15">
      <c r="A586" s="75"/>
      <c r="B586" s="110"/>
      <c r="C586" s="75"/>
      <c r="D586" s="75"/>
      <c r="E586" s="111"/>
    </row>
    <row r="587" spans="1:5" ht="15">
      <c r="A587" s="75"/>
      <c r="B587" s="110"/>
      <c r="C587" s="75"/>
      <c r="D587" s="75"/>
      <c r="E587" s="111"/>
    </row>
    <row r="588" spans="1:5" ht="15">
      <c r="A588" s="75"/>
      <c r="B588" s="110"/>
      <c r="C588" s="75"/>
      <c r="D588" s="75"/>
      <c r="E588" s="111"/>
    </row>
    <row r="589" spans="1:5" ht="15">
      <c r="A589" s="75"/>
      <c r="B589" s="110"/>
      <c r="C589" s="75"/>
      <c r="D589" s="75"/>
      <c r="E589" s="111"/>
    </row>
    <row r="590" spans="1:5" ht="15">
      <c r="A590" s="75"/>
      <c r="B590" s="110"/>
      <c r="C590" s="75"/>
      <c r="D590" s="75"/>
      <c r="E590" s="111"/>
    </row>
    <row r="591" spans="1:5" ht="15">
      <c r="A591" s="75"/>
      <c r="B591" s="110"/>
      <c r="C591" s="75"/>
      <c r="D591" s="75"/>
      <c r="E591" s="111"/>
    </row>
    <row r="592" spans="1:5" ht="15">
      <c r="A592" s="75"/>
      <c r="B592" s="110"/>
      <c r="C592" s="75"/>
      <c r="D592" s="75"/>
      <c r="E592" s="111"/>
    </row>
    <row r="593" spans="1:5" ht="15">
      <c r="A593" s="75"/>
      <c r="B593" s="110"/>
      <c r="C593" s="75"/>
      <c r="D593" s="75"/>
      <c r="E593" s="111"/>
    </row>
    <row r="594" spans="1:5" ht="15">
      <c r="A594" s="75"/>
      <c r="B594" s="110"/>
      <c r="C594" s="75"/>
      <c r="D594" s="75"/>
      <c r="E594" s="111"/>
    </row>
    <row r="595" spans="1:5" ht="15">
      <c r="A595" s="75"/>
      <c r="B595" s="110"/>
      <c r="C595" s="75"/>
      <c r="D595" s="75"/>
      <c r="E595" s="111"/>
    </row>
    <row r="596" spans="1:5" ht="15">
      <c r="A596" s="325" t="s">
        <v>190</v>
      </c>
      <c r="B596" s="325"/>
      <c r="C596" s="325"/>
      <c r="D596" s="325"/>
      <c r="E596" s="325"/>
    </row>
    <row r="597" spans="1:5" ht="15">
      <c r="A597" s="325" t="s">
        <v>191</v>
      </c>
      <c r="B597" s="325"/>
      <c r="C597" s="325"/>
      <c r="D597" s="325"/>
      <c r="E597" s="325"/>
    </row>
    <row r="598" spans="1:5" ht="15">
      <c r="A598" s="10"/>
      <c r="B598" s="10"/>
      <c r="C598" s="10"/>
      <c r="D598" s="10"/>
      <c r="E598" s="10"/>
    </row>
    <row r="599" spans="1:10" ht="26.25" customHeight="1">
      <c r="A599" s="48" t="s">
        <v>258</v>
      </c>
      <c r="C599" s="327" t="s">
        <v>294</v>
      </c>
      <c r="D599" s="327"/>
      <c r="E599" s="327"/>
      <c r="F599" s="327"/>
      <c r="G599" s="327"/>
      <c r="H599" s="327"/>
      <c r="I599" s="327"/>
      <c r="J599" s="327"/>
    </row>
    <row r="600" spans="1:10" ht="15">
      <c r="A600" s="48" t="s">
        <v>259</v>
      </c>
      <c r="B600" s="48"/>
      <c r="C600" s="50"/>
      <c r="D600" s="49" t="s">
        <v>352</v>
      </c>
      <c r="E600" s="78"/>
      <c r="F600" s="48"/>
      <c r="G600" s="48"/>
      <c r="H600" s="48"/>
      <c r="I600" s="48"/>
      <c r="J600" s="48"/>
    </row>
    <row r="601" spans="1:7" ht="15">
      <c r="A601" s="322" t="s">
        <v>279</v>
      </c>
      <c r="B601" s="322"/>
      <c r="C601" s="67" t="s">
        <v>300</v>
      </c>
      <c r="D601" s="67"/>
      <c r="E601" s="80"/>
      <c r="F601" s="53"/>
      <c r="G601" s="53"/>
    </row>
    <row r="602" ht="15">
      <c r="A602" s="7"/>
    </row>
    <row r="603" spans="1:4" ht="30">
      <c r="A603" s="27" t="s">
        <v>72</v>
      </c>
      <c r="B603" s="27" t="s">
        <v>83</v>
      </c>
      <c r="C603" s="27" t="s">
        <v>192</v>
      </c>
      <c r="D603" s="27" t="s">
        <v>193</v>
      </c>
    </row>
    <row r="604" spans="1:4" ht="15">
      <c r="A604" s="27">
        <v>1</v>
      </c>
      <c r="B604" s="27">
        <v>2</v>
      </c>
      <c r="C604" s="27">
        <v>3</v>
      </c>
      <c r="D604" s="27">
        <v>4</v>
      </c>
    </row>
    <row r="605" spans="1:4" ht="120" hidden="1">
      <c r="A605" s="74"/>
      <c r="B605" s="74" t="s">
        <v>194</v>
      </c>
      <c r="C605" s="27" t="s">
        <v>18</v>
      </c>
      <c r="D605" s="29"/>
    </row>
    <row r="606" spans="1:4" ht="15">
      <c r="A606" s="74"/>
      <c r="B606" s="74"/>
      <c r="C606" s="74"/>
      <c r="D606" s="29"/>
    </row>
    <row r="607" spans="1:4" ht="75">
      <c r="A607" s="74"/>
      <c r="B607" s="74" t="s">
        <v>195</v>
      </c>
      <c r="C607" s="27" t="s">
        <v>18</v>
      </c>
      <c r="D607" s="24">
        <v>0</v>
      </c>
    </row>
    <row r="608" spans="1:4" ht="75">
      <c r="A608" s="74"/>
      <c r="B608" s="74" t="s">
        <v>196</v>
      </c>
      <c r="C608" s="27" t="s">
        <v>18</v>
      </c>
      <c r="D608" s="24">
        <v>111600</v>
      </c>
    </row>
    <row r="609" spans="1:4" ht="47.25" customHeight="1">
      <c r="A609" s="74"/>
      <c r="B609" s="77" t="s">
        <v>349</v>
      </c>
      <c r="C609" s="74">
        <v>1</v>
      </c>
      <c r="D609" s="29">
        <v>64200</v>
      </c>
    </row>
    <row r="610" spans="1:4" ht="27.75" customHeight="1">
      <c r="A610" s="74"/>
      <c r="B610" s="77" t="s">
        <v>351</v>
      </c>
      <c r="C610" s="74">
        <v>1</v>
      </c>
      <c r="D610" s="29">
        <v>47400</v>
      </c>
    </row>
    <row r="611" spans="1:4" ht="15">
      <c r="A611" s="74"/>
      <c r="B611" s="74" t="s">
        <v>144</v>
      </c>
      <c r="C611" s="74"/>
      <c r="D611" s="24">
        <v>28200</v>
      </c>
    </row>
    <row r="612" spans="1:4" ht="30">
      <c r="A612" s="74"/>
      <c r="B612" s="74" t="s">
        <v>350</v>
      </c>
      <c r="C612" s="74">
        <v>1</v>
      </c>
      <c r="D612" s="29">
        <v>25000</v>
      </c>
    </row>
    <row r="613" spans="1:4" ht="15">
      <c r="A613" s="74"/>
      <c r="B613" s="74" t="s">
        <v>375</v>
      </c>
      <c r="C613" s="74">
        <v>1</v>
      </c>
      <c r="D613" s="29">
        <v>3200</v>
      </c>
    </row>
    <row r="614" spans="1:4" ht="15">
      <c r="A614" s="74"/>
      <c r="B614" s="74" t="s">
        <v>82</v>
      </c>
      <c r="C614" s="27" t="s">
        <v>18</v>
      </c>
      <c r="D614" s="24">
        <v>139800</v>
      </c>
    </row>
    <row r="615" ht="15">
      <c r="A615" s="7"/>
    </row>
    <row r="616" spans="1:10" ht="26.25" customHeight="1">
      <c r="A616" s="48" t="s">
        <v>258</v>
      </c>
      <c r="C616" s="327" t="s">
        <v>294</v>
      </c>
      <c r="D616" s="327"/>
      <c r="E616" s="327"/>
      <c r="F616" s="327"/>
      <c r="G616" s="327"/>
      <c r="H616" s="327"/>
      <c r="I616" s="327"/>
      <c r="J616" s="327"/>
    </row>
    <row r="617" spans="1:10" ht="15">
      <c r="A617" s="48" t="s">
        <v>259</v>
      </c>
      <c r="B617" s="48"/>
      <c r="C617" s="50"/>
      <c r="D617" s="49" t="s">
        <v>216</v>
      </c>
      <c r="E617" s="78"/>
      <c r="F617" s="48"/>
      <c r="G617" s="48"/>
      <c r="H617" s="48"/>
      <c r="I617" s="48"/>
      <c r="J617" s="48"/>
    </row>
    <row r="618" spans="1:7" ht="15">
      <c r="A618" s="322" t="s">
        <v>279</v>
      </c>
      <c r="B618" s="322"/>
      <c r="C618" s="67" t="s">
        <v>300</v>
      </c>
      <c r="D618" s="67"/>
      <c r="E618" s="80"/>
      <c r="F618" s="53"/>
      <c r="G618" s="53"/>
    </row>
    <row r="619" ht="15">
      <c r="A619" s="7"/>
    </row>
    <row r="620" spans="1:4" ht="30">
      <c r="A620" s="27" t="s">
        <v>72</v>
      </c>
      <c r="B620" s="27" t="s">
        <v>83</v>
      </c>
      <c r="C620" s="27" t="s">
        <v>192</v>
      </c>
      <c r="D620" s="27" t="s">
        <v>193</v>
      </c>
    </row>
    <row r="621" spans="1:4" ht="15">
      <c r="A621" s="27">
        <v>1</v>
      </c>
      <c r="B621" s="27">
        <v>2</v>
      </c>
      <c r="C621" s="27">
        <v>3</v>
      </c>
      <c r="D621" s="27">
        <v>4</v>
      </c>
    </row>
    <row r="622" spans="1:4" ht="120" hidden="1">
      <c r="A622" s="74"/>
      <c r="B622" s="74" t="s">
        <v>194</v>
      </c>
      <c r="C622" s="27" t="s">
        <v>18</v>
      </c>
      <c r="D622" s="29"/>
    </row>
    <row r="623" spans="1:4" ht="15" hidden="1">
      <c r="A623" s="74"/>
      <c r="B623" s="74"/>
      <c r="C623" s="74"/>
      <c r="D623" s="29"/>
    </row>
    <row r="624" spans="1:4" ht="75">
      <c r="A624" s="74"/>
      <c r="B624" s="74" t="s">
        <v>195</v>
      </c>
      <c r="C624" s="27" t="s">
        <v>18</v>
      </c>
      <c r="D624" s="24">
        <v>70200</v>
      </c>
    </row>
    <row r="625" spans="1:4" ht="75">
      <c r="A625" s="74"/>
      <c r="B625" s="74" t="s">
        <v>196</v>
      </c>
      <c r="C625" s="27" t="s">
        <v>18</v>
      </c>
      <c r="D625" s="24">
        <v>96000</v>
      </c>
    </row>
    <row r="626" spans="1:4" ht="45">
      <c r="A626" s="74"/>
      <c r="B626" s="77" t="s">
        <v>342</v>
      </c>
      <c r="C626" s="74">
        <v>1</v>
      </c>
      <c r="D626" s="29">
        <v>31200</v>
      </c>
    </row>
    <row r="627" spans="1:4" ht="45">
      <c r="A627" s="74"/>
      <c r="B627" s="77" t="s">
        <v>343</v>
      </c>
      <c r="C627" s="74">
        <v>1</v>
      </c>
      <c r="D627" s="29">
        <v>64800</v>
      </c>
    </row>
    <row r="628" spans="1:4" ht="45">
      <c r="A628" s="74"/>
      <c r="B628" s="77" t="s">
        <v>344</v>
      </c>
      <c r="C628" s="74">
        <v>1</v>
      </c>
      <c r="D628" s="29">
        <v>70200</v>
      </c>
    </row>
    <row r="629" spans="1:4" ht="15">
      <c r="A629" s="74"/>
      <c r="B629" s="74" t="s">
        <v>144</v>
      </c>
      <c r="C629" s="74"/>
      <c r="D629" s="24">
        <v>309800</v>
      </c>
    </row>
    <row r="630" spans="1:4" ht="15">
      <c r="A630" s="74"/>
      <c r="B630" s="74" t="s">
        <v>345</v>
      </c>
      <c r="C630" s="74">
        <v>2</v>
      </c>
      <c r="D630" s="29">
        <v>60500</v>
      </c>
    </row>
    <row r="631" spans="1:4" ht="15">
      <c r="A631" s="74"/>
      <c r="B631" s="74" t="s">
        <v>346</v>
      </c>
      <c r="C631" s="74">
        <v>2</v>
      </c>
      <c r="D631" s="29">
        <v>99300</v>
      </c>
    </row>
    <row r="632" spans="1:4" ht="30">
      <c r="A632" s="74"/>
      <c r="B632" s="74" t="s">
        <v>347</v>
      </c>
      <c r="C632" s="74">
        <v>1</v>
      </c>
      <c r="D632" s="29">
        <v>150000</v>
      </c>
    </row>
    <row r="633" spans="1:4" ht="15">
      <c r="A633" s="74"/>
      <c r="B633" s="74" t="s">
        <v>82</v>
      </c>
      <c r="C633" s="27" t="s">
        <v>18</v>
      </c>
      <c r="D633" s="24">
        <v>476000</v>
      </c>
    </row>
    <row r="634" spans="1:4" ht="15">
      <c r="A634" s="75"/>
      <c r="B634" s="75"/>
      <c r="C634" s="76"/>
      <c r="D634" s="111"/>
    </row>
    <row r="635" spans="1:10" ht="15">
      <c r="A635" s="48" t="s">
        <v>258</v>
      </c>
      <c r="C635" s="327" t="s">
        <v>294</v>
      </c>
      <c r="D635" s="327"/>
      <c r="E635" s="327"/>
      <c r="F635" s="327"/>
      <c r="G635" s="327"/>
      <c r="H635" s="327"/>
      <c r="I635" s="327"/>
      <c r="J635" s="327"/>
    </row>
    <row r="636" spans="1:10" ht="15">
      <c r="A636" s="48" t="s">
        <v>259</v>
      </c>
      <c r="B636" s="48"/>
      <c r="C636" s="50"/>
      <c r="D636" s="49" t="s">
        <v>442</v>
      </c>
      <c r="E636" s="78"/>
      <c r="F636" s="48"/>
      <c r="G636" s="48"/>
      <c r="H636" s="48"/>
      <c r="I636" s="48"/>
      <c r="J636" s="48"/>
    </row>
    <row r="637" spans="1:7" ht="15">
      <c r="A637" s="322" t="s">
        <v>279</v>
      </c>
      <c r="B637" s="322"/>
      <c r="C637" s="67"/>
      <c r="D637" s="67"/>
      <c r="E637" s="80"/>
      <c r="F637" s="53"/>
      <c r="G637" s="53"/>
    </row>
    <row r="638" ht="15">
      <c r="A638" s="7"/>
    </row>
    <row r="639" spans="1:4" ht="30">
      <c r="A639" s="27" t="s">
        <v>72</v>
      </c>
      <c r="B639" s="27" t="s">
        <v>83</v>
      </c>
      <c r="C639" s="27" t="s">
        <v>192</v>
      </c>
      <c r="D639" s="27" t="s">
        <v>193</v>
      </c>
    </row>
    <row r="640" spans="1:4" ht="15">
      <c r="A640" s="27">
        <v>1</v>
      </c>
      <c r="B640" s="27">
        <v>2</v>
      </c>
      <c r="C640" s="27">
        <v>3</v>
      </c>
      <c r="D640" s="27">
        <v>4</v>
      </c>
    </row>
    <row r="641" spans="1:4" ht="75">
      <c r="A641" s="74"/>
      <c r="B641" s="74" t="s">
        <v>196</v>
      </c>
      <c r="C641" s="27" t="s">
        <v>18</v>
      </c>
      <c r="D641" s="24">
        <v>6600</v>
      </c>
    </row>
    <row r="642" spans="1:4" ht="60">
      <c r="A642" s="74"/>
      <c r="B642" s="77" t="s">
        <v>443</v>
      </c>
      <c r="C642" s="74">
        <v>1</v>
      </c>
      <c r="D642" s="29">
        <v>6600</v>
      </c>
    </row>
    <row r="643" spans="1:4" ht="15">
      <c r="A643" s="74"/>
      <c r="B643" s="74" t="s">
        <v>144</v>
      </c>
      <c r="C643" s="74"/>
      <c r="D643" s="24">
        <v>187500</v>
      </c>
    </row>
    <row r="644" spans="1:4" ht="15">
      <c r="A644" s="74"/>
      <c r="B644" s="74" t="s">
        <v>444</v>
      </c>
      <c r="C644" s="74">
        <v>2</v>
      </c>
      <c r="D644" s="29">
        <v>20000</v>
      </c>
    </row>
    <row r="645" spans="1:4" ht="30">
      <c r="A645" s="74"/>
      <c r="B645" s="74" t="s">
        <v>445</v>
      </c>
      <c r="C645" s="74">
        <v>1</v>
      </c>
      <c r="D645" s="29">
        <v>10000</v>
      </c>
    </row>
    <row r="646" spans="1:4" ht="15">
      <c r="A646" s="74"/>
      <c r="B646" s="74" t="s">
        <v>446</v>
      </c>
      <c r="C646" s="74">
        <v>1</v>
      </c>
      <c r="D646" s="29">
        <v>5500</v>
      </c>
    </row>
    <row r="647" spans="1:4" ht="30">
      <c r="A647" s="74"/>
      <c r="B647" s="74" t="s">
        <v>447</v>
      </c>
      <c r="C647" s="74">
        <v>1</v>
      </c>
      <c r="D647" s="29">
        <v>134000</v>
      </c>
    </row>
    <row r="648" spans="1:4" ht="30">
      <c r="A648" s="74"/>
      <c r="B648" s="74" t="s">
        <v>448</v>
      </c>
      <c r="C648" s="74">
        <v>1</v>
      </c>
      <c r="D648" s="29">
        <v>18000</v>
      </c>
    </row>
    <row r="649" spans="1:4" ht="15">
      <c r="A649" s="74"/>
      <c r="B649" s="74" t="s">
        <v>82</v>
      </c>
      <c r="C649" s="27" t="s">
        <v>18</v>
      </c>
      <c r="D649" s="24">
        <v>194100</v>
      </c>
    </row>
    <row r="650" spans="1:4" ht="15">
      <c r="A650" s="75"/>
      <c r="B650" s="75"/>
      <c r="C650" s="76"/>
      <c r="D650" s="111"/>
    </row>
    <row r="651" spans="1:10" ht="26.25" customHeight="1">
      <c r="A651" s="48" t="s">
        <v>258</v>
      </c>
      <c r="C651" s="327" t="s">
        <v>294</v>
      </c>
      <c r="D651" s="327"/>
      <c r="E651" s="327"/>
      <c r="F651" s="327"/>
      <c r="G651" s="327"/>
      <c r="H651" s="327"/>
      <c r="I651" s="327"/>
      <c r="J651" s="327"/>
    </row>
    <row r="652" spans="1:10" ht="15">
      <c r="A652" s="48" t="s">
        <v>259</v>
      </c>
      <c r="B652" s="48"/>
      <c r="C652" s="50"/>
      <c r="D652" s="49" t="s">
        <v>216</v>
      </c>
      <c r="E652" s="78"/>
      <c r="F652" s="48"/>
      <c r="G652" s="48"/>
      <c r="H652" s="48"/>
      <c r="I652" s="48"/>
      <c r="J652" s="48"/>
    </row>
    <row r="653" spans="1:7" ht="15">
      <c r="A653" s="322" t="s">
        <v>279</v>
      </c>
      <c r="B653" s="322"/>
      <c r="C653" s="67" t="s">
        <v>307</v>
      </c>
      <c r="D653" s="67"/>
      <c r="E653" s="30"/>
      <c r="F653" s="30"/>
      <c r="G653" s="30"/>
    </row>
    <row r="654" spans="1:7" ht="15">
      <c r="A654" s="7"/>
      <c r="E654" s="30"/>
      <c r="F654" s="30"/>
      <c r="G654" s="30"/>
    </row>
    <row r="655" spans="1:4" ht="30">
      <c r="A655" s="27" t="s">
        <v>72</v>
      </c>
      <c r="B655" s="27" t="s">
        <v>83</v>
      </c>
      <c r="C655" s="27" t="s">
        <v>192</v>
      </c>
      <c r="D655" s="27" t="s">
        <v>193</v>
      </c>
    </row>
    <row r="656" spans="1:4" ht="15">
      <c r="A656" s="27">
        <v>1</v>
      </c>
      <c r="B656" s="27">
        <v>2</v>
      </c>
      <c r="C656" s="27">
        <v>3</v>
      </c>
      <c r="D656" s="27">
        <v>4</v>
      </c>
    </row>
    <row r="657" spans="1:4" ht="120" hidden="1">
      <c r="A657" s="74"/>
      <c r="B657" s="74" t="s">
        <v>194</v>
      </c>
      <c r="C657" s="27" t="s">
        <v>18</v>
      </c>
      <c r="D657" s="29"/>
    </row>
    <row r="658" spans="1:4" ht="15" hidden="1">
      <c r="A658" s="74"/>
      <c r="B658" s="74"/>
      <c r="C658" s="74"/>
      <c r="D658" s="29"/>
    </row>
    <row r="659" spans="1:4" ht="75" hidden="1">
      <c r="A659" s="74"/>
      <c r="B659" s="74" t="s">
        <v>195</v>
      </c>
      <c r="C659" s="27" t="s">
        <v>18</v>
      </c>
      <c r="D659" s="29"/>
    </row>
    <row r="660" spans="1:4" ht="75" hidden="1">
      <c r="A660" s="74"/>
      <c r="B660" s="74" t="s">
        <v>196</v>
      </c>
      <c r="C660" s="27" t="s">
        <v>18</v>
      </c>
      <c r="D660" s="29"/>
    </row>
    <row r="661" spans="1:4" ht="60" hidden="1">
      <c r="A661" s="74"/>
      <c r="B661" s="77" t="s">
        <v>197</v>
      </c>
      <c r="C661" s="74"/>
      <c r="D661" s="29"/>
    </row>
    <row r="662" spans="1:4" ht="45">
      <c r="A662" s="74"/>
      <c r="B662" s="74" t="s">
        <v>383</v>
      </c>
      <c r="C662" s="74">
        <v>1</v>
      </c>
      <c r="D662" s="29">
        <v>57420</v>
      </c>
    </row>
    <row r="663" spans="1:4" ht="15">
      <c r="A663" s="74"/>
      <c r="B663" s="74" t="s">
        <v>82</v>
      </c>
      <c r="C663" s="27" t="s">
        <v>18</v>
      </c>
      <c r="D663" s="24">
        <v>57420</v>
      </c>
    </row>
    <row r="664" spans="1:4" ht="15">
      <c r="A664" s="75"/>
      <c r="B664" s="75"/>
      <c r="C664" s="76"/>
      <c r="D664" s="111"/>
    </row>
    <row r="665" spans="1:10" ht="26.25" customHeight="1">
      <c r="A665" s="48" t="s">
        <v>258</v>
      </c>
      <c r="C665" s="327" t="s">
        <v>294</v>
      </c>
      <c r="D665" s="327"/>
      <c r="E665" s="327"/>
      <c r="F665" s="327"/>
      <c r="G665" s="327"/>
      <c r="H665" s="327"/>
      <c r="I665" s="327"/>
      <c r="J665" s="327"/>
    </row>
    <row r="666" spans="1:10" ht="15">
      <c r="A666" s="48" t="s">
        <v>259</v>
      </c>
      <c r="B666" s="48"/>
      <c r="C666" s="50"/>
      <c r="D666" s="49" t="s">
        <v>216</v>
      </c>
      <c r="E666" s="78"/>
      <c r="F666" s="48"/>
      <c r="G666" s="48"/>
      <c r="H666" s="48"/>
      <c r="I666" s="48"/>
      <c r="J666" s="48"/>
    </row>
    <row r="667" spans="1:7" ht="15">
      <c r="A667" s="322" t="s">
        <v>279</v>
      </c>
      <c r="B667" s="322"/>
      <c r="C667" s="67" t="s">
        <v>308</v>
      </c>
      <c r="D667" s="67"/>
      <c r="E667" s="30"/>
      <c r="F667" s="30"/>
      <c r="G667" s="30"/>
    </row>
    <row r="668" spans="1:7" ht="15">
      <c r="A668" s="7"/>
      <c r="E668" s="30"/>
      <c r="F668" s="30"/>
      <c r="G668" s="30"/>
    </row>
    <row r="669" spans="1:4" ht="30">
      <c r="A669" s="27" t="s">
        <v>72</v>
      </c>
      <c r="B669" s="27" t="s">
        <v>83</v>
      </c>
      <c r="C669" s="27" t="s">
        <v>192</v>
      </c>
      <c r="D669" s="27" t="s">
        <v>193</v>
      </c>
    </row>
    <row r="670" spans="1:4" ht="15">
      <c r="A670" s="27">
        <v>1</v>
      </c>
      <c r="B670" s="27">
        <v>2</v>
      </c>
      <c r="C670" s="27">
        <v>3</v>
      </c>
      <c r="D670" s="27">
        <v>4</v>
      </c>
    </row>
    <row r="671" spans="1:4" ht="120" hidden="1">
      <c r="A671" s="74"/>
      <c r="B671" s="74" t="s">
        <v>194</v>
      </c>
      <c r="C671" s="27" t="s">
        <v>18</v>
      </c>
      <c r="D671" s="29"/>
    </row>
    <row r="672" spans="1:4" ht="15" hidden="1">
      <c r="A672" s="74"/>
      <c r="B672" s="74"/>
      <c r="C672" s="74"/>
      <c r="D672" s="29"/>
    </row>
    <row r="673" spans="1:4" ht="75" hidden="1">
      <c r="A673" s="74"/>
      <c r="B673" s="74" t="s">
        <v>195</v>
      </c>
      <c r="C673" s="27" t="s">
        <v>18</v>
      </c>
      <c r="D673" s="29"/>
    </row>
    <row r="674" spans="1:4" ht="75" hidden="1">
      <c r="A674" s="74"/>
      <c r="B674" s="74" t="s">
        <v>196</v>
      </c>
      <c r="C674" s="27" t="s">
        <v>18</v>
      </c>
      <c r="D674" s="29"/>
    </row>
    <row r="675" spans="1:4" ht="60" hidden="1">
      <c r="A675" s="74"/>
      <c r="B675" s="77" t="s">
        <v>197</v>
      </c>
      <c r="C675" s="74"/>
      <c r="D675" s="29"/>
    </row>
    <row r="676" spans="1:4" ht="15">
      <c r="A676" s="74"/>
      <c r="B676" s="74" t="s">
        <v>309</v>
      </c>
      <c r="C676" s="74">
        <v>1</v>
      </c>
      <c r="D676" s="29">
        <v>582800</v>
      </c>
    </row>
    <row r="677" spans="1:4" ht="15">
      <c r="A677" s="74"/>
      <c r="B677" s="74" t="s">
        <v>310</v>
      </c>
      <c r="C677" s="74">
        <v>1</v>
      </c>
      <c r="D677" s="29">
        <v>262700</v>
      </c>
    </row>
    <row r="678" spans="1:4" ht="15">
      <c r="A678" s="74"/>
      <c r="B678" s="74" t="s">
        <v>82</v>
      </c>
      <c r="C678" s="27" t="s">
        <v>18</v>
      </c>
      <c r="D678" s="24">
        <f>D676+D677</f>
        <v>845500</v>
      </c>
    </row>
    <row r="679" spans="1:4" ht="15">
      <c r="A679" s="75"/>
      <c r="B679" s="75"/>
      <c r="C679" s="76"/>
      <c r="D679" s="83"/>
    </row>
    <row r="680" spans="1:4" ht="15">
      <c r="A680" s="98"/>
      <c r="B680" s="114"/>
      <c r="C680" s="37"/>
      <c r="D680" s="117"/>
    </row>
    <row r="681" spans="1:10" ht="15">
      <c r="A681" s="48" t="s">
        <v>258</v>
      </c>
      <c r="C681" s="327" t="s">
        <v>294</v>
      </c>
      <c r="D681" s="327"/>
      <c r="E681" s="327"/>
      <c r="F681" s="327"/>
      <c r="G681" s="327"/>
      <c r="H681" s="327"/>
      <c r="I681" s="327"/>
      <c r="J681" s="327"/>
    </row>
    <row r="682" spans="1:10" ht="15">
      <c r="A682" s="48" t="s">
        <v>259</v>
      </c>
      <c r="B682" s="48"/>
      <c r="C682" s="50"/>
      <c r="D682" s="49" t="s">
        <v>385</v>
      </c>
      <c r="E682" s="78"/>
      <c r="F682" s="48"/>
      <c r="G682" s="48"/>
      <c r="H682" s="48"/>
      <c r="I682" s="48"/>
      <c r="J682" s="48"/>
    </row>
    <row r="683" spans="1:7" ht="15">
      <c r="A683" s="322" t="s">
        <v>279</v>
      </c>
      <c r="B683" s="322"/>
      <c r="C683" s="67"/>
      <c r="D683" s="67"/>
      <c r="E683" s="80"/>
      <c r="F683" s="53"/>
      <c r="G683" s="53"/>
    </row>
    <row r="684" spans="1:4" ht="15">
      <c r="A684" s="98"/>
      <c r="B684" s="114"/>
      <c r="C684" s="37"/>
      <c r="D684" s="117"/>
    </row>
    <row r="685" spans="1:4" ht="30">
      <c r="A685" s="27" t="s">
        <v>72</v>
      </c>
      <c r="B685" s="27" t="s">
        <v>83</v>
      </c>
      <c r="C685" s="27" t="s">
        <v>192</v>
      </c>
      <c r="D685" s="27" t="s">
        <v>193</v>
      </c>
    </row>
    <row r="686" spans="1:4" ht="15">
      <c r="A686" s="27">
        <v>1</v>
      </c>
      <c r="B686" s="27">
        <v>2</v>
      </c>
      <c r="C686" s="27">
        <v>3</v>
      </c>
      <c r="D686" s="27">
        <v>4</v>
      </c>
    </row>
    <row r="687" spans="1:4" ht="15">
      <c r="A687" s="27"/>
      <c r="B687" s="74" t="s">
        <v>380</v>
      </c>
      <c r="C687" s="27"/>
      <c r="D687" s="115">
        <v>2018000</v>
      </c>
    </row>
    <row r="688" spans="1:4" ht="60">
      <c r="A688" s="27"/>
      <c r="B688" s="116" t="s">
        <v>381</v>
      </c>
      <c r="C688" s="74">
        <v>1</v>
      </c>
      <c r="D688" s="100">
        <v>2000000</v>
      </c>
    </row>
    <row r="689" spans="1:4" ht="60">
      <c r="A689" s="27"/>
      <c r="B689" s="116" t="s">
        <v>382</v>
      </c>
      <c r="C689" s="74">
        <v>1</v>
      </c>
      <c r="D689" s="100">
        <v>18000</v>
      </c>
    </row>
    <row r="690" spans="1:4" ht="15">
      <c r="A690" s="96"/>
      <c r="B690" s="116" t="s">
        <v>82</v>
      </c>
      <c r="C690" s="113">
        <v>1</v>
      </c>
      <c r="D690" s="118">
        <v>2018000</v>
      </c>
    </row>
    <row r="691" spans="1:4" ht="15">
      <c r="A691" s="98"/>
      <c r="B691" s="202"/>
      <c r="C691" s="37"/>
      <c r="D691" s="203"/>
    </row>
    <row r="692" spans="1:4" ht="15">
      <c r="A692" s="98"/>
      <c r="B692" s="202"/>
      <c r="C692" s="37"/>
      <c r="D692" s="203"/>
    </row>
    <row r="693" spans="1:10" ht="15">
      <c r="A693" s="48" t="s">
        <v>258</v>
      </c>
      <c r="C693" s="327" t="s">
        <v>294</v>
      </c>
      <c r="D693" s="327"/>
      <c r="E693" s="327"/>
      <c r="F693" s="327"/>
      <c r="G693" s="327"/>
      <c r="H693" s="327"/>
      <c r="I693" s="327"/>
      <c r="J693" s="327"/>
    </row>
    <row r="694" spans="1:10" ht="15">
      <c r="A694" s="48" t="s">
        <v>259</v>
      </c>
      <c r="B694" s="48"/>
      <c r="C694" s="50"/>
      <c r="D694" s="49" t="s">
        <v>385</v>
      </c>
      <c r="E694" s="78"/>
      <c r="F694" s="48"/>
      <c r="G694" s="48"/>
      <c r="H694" s="48"/>
      <c r="I694" s="48"/>
      <c r="J694" s="48"/>
    </row>
    <row r="695" spans="1:7" ht="15">
      <c r="A695" s="322" t="s">
        <v>279</v>
      </c>
      <c r="B695" s="322"/>
      <c r="C695" s="67"/>
      <c r="D695" s="67"/>
      <c r="E695" s="80"/>
      <c r="F695" s="53"/>
      <c r="G695" s="53"/>
    </row>
    <row r="696" spans="1:4" ht="15">
      <c r="A696" s="98"/>
      <c r="B696" s="114"/>
      <c r="C696" s="37"/>
      <c r="D696" s="117"/>
    </row>
    <row r="697" spans="1:4" ht="30">
      <c r="A697" s="27" t="s">
        <v>72</v>
      </c>
      <c r="B697" s="27" t="s">
        <v>83</v>
      </c>
      <c r="C697" s="27" t="s">
        <v>192</v>
      </c>
      <c r="D697" s="27" t="s">
        <v>193</v>
      </c>
    </row>
    <row r="698" spans="1:4" ht="15">
      <c r="A698" s="27">
        <v>1</v>
      </c>
      <c r="B698" s="27">
        <v>2</v>
      </c>
      <c r="C698" s="27">
        <v>3</v>
      </c>
      <c r="D698" s="27">
        <v>4</v>
      </c>
    </row>
    <row r="699" spans="1:4" ht="15">
      <c r="A699" s="27"/>
      <c r="B699" s="74" t="s">
        <v>380</v>
      </c>
      <c r="C699" s="27"/>
      <c r="D699" s="115">
        <v>415900</v>
      </c>
    </row>
    <row r="700" spans="1:4" ht="60">
      <c r="A700" s="27"/>
      <c r="B700" s="116" t="s">
        <v>449</v>
      </c>
      <c r="C700" s="74">
        <v>1</v>
      </c>
      <c r="D700" s="100">
        <v>376800</v>
      </c>
    </row>
    <row r="701" spans="1:4" ht="75">
      <c r="A701" s="27"/>
      <c r="B701" s="116" t="s">
        <v>450</v>
      </c>
      <c r="C701" s="74">
        <v>1</v>
      </c>
      <c r="D701" s="100">
        <v>39100</v>
      </c>
    </row>
    <row r="702" spans="1:4" ht="15">
      <c r="A702" s="96"/>
      <c r="B702" s="116" t="s">
        <v>82</v>
      </c>
      <c r="C702" s="113">
        <v>1</v>
      </c>
      <c r="D702" s="118">
        <v>415900</v>
      </c>
    </row>
    <row r="703" spans="1:4" ht="15">
      <c r="A703" s="98"/>
      <c r="B703" s="202"/>
      <c r="C703" s="37"/>
      <c r="D703" s="203"/>
    </row>
    <row r="704" spans="1:4" ht="15">
      <c r="A704" s="98"/>
      <c r="B704" s="202"/>
      <c r="C704" s="37"/>
      <c r="D704" s="203"/>
    </row>
    <row r="705" spans="1:4" ht="15">
      <c r="A705" s="98"/>
      <c r="B705" s="202"/>
      <c r="C705" s="37"/>
      <c r="D705" s="203"/>
    </row>
    <row r="706" spans="1:4" ht="15">
      <c r="A706" s="98"/>
      <c r="B706" s="202"/>
      <c r="C706" s="37"/>
      <c r="D706" s="203"/>
    </row>
    <row r="707" spans="1:4" ht="15">
      <c r="A707" s="98"/>
      <c r="B707" s="202"/>
      <c r="C707" s="37"/>
      <c r="D707" s="203"/>
    </row>
    <row r="708" spans="1:4" ht="15">
      <c r="A708" s="98"/>
      <c r="B708" s="202"/>
      <c r="C708" s="37"/>
      <c r="D708" s="203"/>
    </row>
    <row r="709" spans="1:4" ht="15">
      <c r="A709" s="98"/>
      <c r="B709" s="202"/>
      <c r="C709" s="37"/>
      <c r="D709" s="203"/>
    </row>
    <row r="710" spans="1:4" ht="15">
      <c r="A710" s="98"/>
      <c r="B710" s="114"/>
      <c r="C710" s="37"/>
      <c r="D710" s="117"/>
    </row>
    <row r="711" spans="1:5" ht="15">
      <c r="A711" s="325" t="s">
        <v>198</v>
      </c>
      <c r="B711" s="325"/>
      <c r="C711" s="325"/>
      <c r="D711" s="325"/>
      <c r="E711" s="325"/>
    </row>
    <row r="712" spans="1:5" ht="15">
      <c r="A712" s="325" t="s">
        <v>199</v>
      </c>
      <c r="B712" s="325"/>
      <c r="C712" s="325"/>
      <c r="D712" s="325"/>
      <c r="E712" s="325"/>
    </row>
    <row r="713" spans="1:5" ht="15">
      <c r="A713" s="10"/>
      <c r="B713" s="10"/>
      <c r="C713" s="10"/>
      <c r="D713" s="10"/>
      <c r="E713" s="10"/>
    </row>
    <row r="714" spans="1:10" ht="26.25" customHeight="1">
      <c r="A714" s="48" t="s">
        <v>258</v>
      </c>
      <c r="C714" s="327" t="s">
        <v>294</v>
      </c>
      <c r="D714" s="327"/>
      <c r="E714" s="327"/>
      <c r="F714" s="327"/>
      <c r="G714" s="327"/>
      <c r="H714" s="327"/>
      <c r="I714" s="327"/>
      <c r="J714" s="327"/>
    </row>
    <row r="715" spans="1:10" ht="15">
      <c r="A715" s="48" t="s">
        <v>259</v>
      </c>
      <c r="B715" s="48"/>
      <c r="C715" s="50"/>
      <c r="D715" s="49" t="s">
        <v>352</v>
      </c>
      <c r="E715" s="78"/>
      <c r="F715" s="48"/>
      <c r="G715" s="48"/>
      <c r="H715" s="48"/>
      <c r="I715" s="48"/>
      <c r="J715" s="48"/>
    </row>
    <row r="716" spans="1:7" ht="15">
      <c r="A716" s="322" t="s">
        <v>279</v>
      </c>
      <c r="B716" s="322"/>
      <c r="C716" s="67" t="s">
        <v>295</v>
      </c>
      <c r="D716" s="67"/>
      <c r="E716" s="30"/>
      <c r="F716" s="30"/>
      <c r="G716" s="30"/>
    </row>
    <row r="717" ht="15">
      <c r="A717" s="7"/>
    </row>
    <row r="718" spans="1:5" ht="15">
      <c r="A718" s="300" t="s">
        <v>72</v>
      </c>
      <c r="B718" s="300" t="s">
        <v>83</v>
      </c>
      <c r="C718" s="300" t="s">
        <v>170</v>
      </c>
      <c r="D718" s="300" t="s">
        <v>200</v>
      </c>
      <c r="E718" s="27" t="s">
        <v>84</v>
      </c>
    </row>
    <row r="719" spans="1:5" ht="15">
      <c r="A719" s="300"/>
      <c r="B719" s="300"/>
      <c r="C719" s="300"/>
      <c r="D719" s="300"/>
      <c r="E719" s="27" t="s">
        <v>214</v>
      </c>
    </row>
    <row r="720" spans="1:5" ht="15">
      <c r="A720" s="27">
        <v>1</v>
      </c>
      <c r="B720" s="27">
        <v>2</v>
      </c>
      <c r="C720" s="27">
        <v>3</v>
      </c>
      <c r="D720" s="27">
        <v>4</v>
      </c>
      <c r="E720" s="27">
        <v>5</v>
      </c>
    </row>
    <row r="721" spans="1:5" ht="30">
      <c r="A721" s="74"/>
      <c r="B721" s="74" t="s">
        <v>201</v>
      </c>
      <c r="C721" s="27" t="s">
        <v>18</v>
      </c>
      <c r="D721" s="27" t="s">
        <v>18</v>
      </c>
      <c r="E721" s="27" t="s">
        <v>18</v>
      </c>
    </row>
    <row r="722" spans="1:5" ht="30">
      <c r="A722" s="74"/>
      <c r="B722" s="77" t="s">
        <v>202</v>
      </c>
      <c r="C722" s="29"/>
      <c r="D722" s="29"/>
      <c r="E722" s="29"/>
    </row>
    <row r="723" spans="1:5" ht="15">
      <c r="A723" s="74"/>
      <c r="B723" s="77" t="s">
        <v>303</v>
      </c>
      <c r="C723" s="29">
        <v>2929</v>
      </c>
      <c r="D723" s="29">
        <v>346.58</v>
      </c>
      <c r="E723" s="29">
        <v>1015000</v>
      </c>
    </row>
    <row r="724" spans="1:5" ht="15">
      <c r="A724" s="74"/>
      <c r="B724" s="74" t="s">
        <v>82</v>
      </c>
      <c r="C724" s="29"/>
      <c r="D724" s="61" t="s">
        <v>18</v>
      </c>
      <c r="E724" s="24">
        <v>1015000</v>
      </c>
    </row>
    <row r="725" spans="1:5" ht="15">
      <c r="A725" s="10"/>
      <c r="B725" s="10"/>
      <c r="C725" s="10"/>
      <c r="D725" s="10"/>
      <c r="E725" s="10"/>
    </row>
    <row r="726" spans="1:5" ht="15">
      <c r="A726" s="75"/>
      <c r="B726" s="75"/>
      <c r="C726" s="75"/>
      <c r="D726" s="76"/>
      <c r="E726" s="75"/>
    </row>
    <row r="727" spans="1:10" ht="26.25" customHeight="1">
      <c r="A727" s="48" t="s">
        <v>258</v>
      </c>
      <c r="C727" s="327" t="s">
        <v>294</v>
      </c>
      <c r="D727" s="327"/>
      <c r="E727" s="327"/>
      <c r="F727" s="327"/>
      <c r="G727" s="327"/>
      <c r="H727" s="327"/>
      <c r="I727" s="327"/>
      <c r="J727" s="327"/>
    </row>
    <row r="728" spans="1:10" ht="15">
      <c r="A728" s="48" t="s">
        <v>259</v>
      </c>
      <c r="B728" s="48"/>
      <c r="C728" s="50"/>
      <c r="D728" s="49" t="s">
        <v>352</v>
      </c>
      <c r="E728" s="78"/>
      <c r="F728" s="48"/>
      <c r="G728" s="48"/>
      <c r="H728" s="48"/>
      <c r="I728" s="48"/>
      <c r="J728" s="48"/>
    </row>
    <row r="729" spans="1:7" ht="15">
      <c r="A729" s="322" t="s">
        <v>279</v>
      </c>
      <c r="B729" s="322"/>
      <c r="C729" s="67" t="s">
        <v>296</v>
      </c>
      <c r="D729" s="67"/>
      <c r="E729" s="80"/>
      <c r="F729" s="30"/>
      <c r="G729" s="30"/>
    </row>
    <row r="730" spans="1:7" ht="15">
      <c r="A730" s="7"/>
      <c r="F730" s="30"/>
      <c r="G730" s="30"/>
    </row>
    <row r="731" spans="1:5" ht="15">
      <c r="A731" s="300" t="s">
        <v>72</v>
      </c>
      <c r="B731" s="300" t="s">
        <v>83</v>
      </c>
      <c r="C731" s="300" t="s">
        <v>170</v>
      </c>
      <c r="D731" s="300" t="s">
        <v>200</v>
      </c>
      <c r="E731" s="27" t="s">
        <v>84</v>
      </c>
    </row>
    <row r="732" spans="1:5" ht="15">
      <c r="A732" s="300"/>
      <c r="B732" s="300"/>
      <c r="C732" s="300"/>
      <c r="D732" s="300"/>
      <c r="E732" s="27" t="s">
        <v>214</v>
      </c>
    </row>
    <row r="733" spans="1:5" ht="15">
      <c r="A733" s="27">
        <v>1</v>
      </c>
      <c r="B733" s="27">
        <v>2</v>
      </c>
      <c r="C733" s="27">
        <v>3</v>
      </c>
      <c r="D733" s="27">
        <v>4</v>
      </c>
      <c r="E733" s="27">
        <v>5</v>
      </c>
    </row>
    <row r="734" spans="1:5" ht="30">
      <c r="A734" s="74"/>
      <c r="B734" s="74" t="s">
        <v>201</v>
      </c>
      <c r="C734" s="27" t="s">
        <v>18</v>
      </c>
      <c r="D734" s="27" t="s">
        <v>18</v>
      </c>
      <c r="E734" s="27" t="s">
        <v>18</v>
      </c>
    </row>
    <row r="735" spans="1:5" ht="30">
      <c r="A735" s="74"/>
      <c r="B735" s="77" t="s">
        <v>202</v>
      </c>
      <c r="C735" s="29"/>
      <c r="D735" s="29"/>
      <c r="E735" s="29"/>
    </row>
    <row r="736" spans="1:5" ht="15">
      <c r="A736" s="74"/>
      <c r="B736" s="77" t="s">
        <v>451</v>
      </c>
      <c r="C736" s="29">
        <v>1</v>
      </c>
      <c r="D736" s="29">
        <v>57500</v>
      </c>
      <c r="E736" s="29">
        <f>C736*D736</f>
        <v>57500</v>
      </c>
    </row>
    <row r="737" spans="1:5" ht="30">
      <c r="A737" s="74"/>
      <c r="B737" s="77" t="s">
        <v>452</v>
      </c>
      <c r="C737" s="29">
        <v>1</v>
      </c>
      <c r="D737" s="29">
        <v>61900</v>
      </c>
      <c r="E737" s="29">
        <v>61900</v>
      </c>
    </row>
    <row r="738" spans="1:5" ht="15">
      <c r="A738" s="74"/>
      <c r="B738" s="74" t="s">
        <v>82</v>
      </c>
      <c r="C738" s="29"/>
      <c r="D738" s="61" t="s">
        <v>18</v>
      </c>
      <c r="E738" s="24">
        <v>119400</v>
      </c>
    </row>
    <row r="739" spans="1:5" ht="15">
      <c r="A739" s="75"/>
      <c r="B739" s="75"/>
      <c r="C739" s="75"/>
      <c r="D739" s="76"/>
      <c r="E739" s="83"/>
    </row>
    <row r="740" spans="1:10" ht="15">
      <c r="A740" s="48" t="s">
        <v>258</v>
      </c>
      <c r="C740" s="327" t="s">
        <v>294</v>
      </c>
      <c r="D740" s="327"/>
      <c r="E740" s="327"/>
      <c r="F740" s="327"/>
      <c r="G740" s="327"/>
      <c r="H740" s="327"/>
      <c r="I740" s="327"/>
      <c r="J740" s="327"/>
    </row>
    <row r="741" spans="1:10" ht="15">
      <c r="A741" s="48" t="s">
        <v>259</v>
      </c>
      <c r="B741" s="48"/>
      <c r="C741" s="50"/>
      <c r="D741" s="49" t="s">
        <v>441</v>
      </c>
      <c r="E741" s="78"/>
      <c r="F741" s="48"/>
      <c r="G741" s="48"/>
      <c r="H741" s="48"/>
      <c r="I741" s="48"/>
      <c r="J741" s="48"/>
    </row>
    <row r="742" spans="1:7" ht="15">
      <c r="A742" s="322" t="s">
        <v>279</v>
      </c>
      <c r="B742" s="322"/>
      <c r="C742" s="67"/>
      <c r="D742" s="67"/>
      <c r="E742" s="80"/>
      <c r="F742" s="30"/>
      <c r="G742" s="30"/>
    </row>
    <row r="743" spans="1:5" ht="15">
      <c r="A743" s="75"/>
      <c r="B743" s="75"/>
      <c r="C743" s="75"/>
      <c r="D743" s="76"/>
      <c r="E743" s="83"/>
    </row>
    <row r="744" spans="1:5" ht="15">
      <c r="A744" s="300" t="s">
        <v>72</v>
      </c>
      <c r="B744" s="300" t="s">
        <v>83</v>
      </c>
      <c r="C744" s="300" t="s">
        <v>170</v>
      </c>
      <c r="D744" s="300" t="s">
        <v>200</v>
      </c>
      <c r="E744" s="27" t="s">
        <v>84</v>
      </c>
    </row>
    <row r="745" spans="1:5" ht="15">
      <c r="A745" s="300"/>
      <c r="B745" s="300"/>
      <c r="C745" s="300"/>
      <c r="D745" s="300"/>
      <c r="E745" s="27" t="s">
        <v>214</v>
      </c>
    </row>
    <row r="746" spans="1:5" ht="15">
      <c r="A746" s="27">
        <v>1</v>
      </c>
      <c r="B746" s="27">
        <v>2</v>
      </c>
      <c r="C746" s="27">
        <v>3</v>
      </c>
      <c r="D746" s="27">
        <v>4</v>
      </c>
      <c r="E746" s="27">
        <v>5</v>
      </c>
    </row>
    <row r="747" spans="1:5" ht="30">
      <c r="A747" s="74"/>
      <c r="B747" s="74" t="s">
        <v>201</v>
      </c>
      <c r="C747" s="27" t="s">
        <v>18</v>
      </c>
      <c r="D747" s="27" t="s">
        <v>18</v>
      </c>
      <c r="E747" s="112">
        <v>35200</v>
      </c>
    </row>
    <row r="748" spans="1:5" ht="30">
      <c r="A748" s="74"/>
      <c r="B748" s="77" t="s">
        <v>202</v>
      </c>
      <c r="C748" s="29"/>
      <c r="D748" s="29"/>
      <c r="E748" s="29"/>
    </row>
    <row r="749" spans="1:5" ht="15">
      <c r="A749" s="74" t="s">
        <v>378</v>
      </c>
      <c r="B749" s="77" t="s">
        <v>379</v>
      </c>
      <c r="C749" s="29"/>
      <c r="D749" s="29"/>
      <c r="E749" s="24">
        <v>35200</v>
      </c>
    </row>
    <row r="750" spans="1:5" ht="15">
      <c r="A750" s="74"/>
      <c r="B750" s="77" t="s">
        <v>453</v>
      </c>
      <c r="C750" s="29">
        <v>82</v>
      </c>
      <c r="D750" s="29">
        <v>1000</v>
      </c>
      <c r="E750" s="29">
        <v>35200</v>
      </c>
    </row>
    <row r="751" spans="1:5" ht="15">
      <c r="A751" s="74"/>
      <c r="B751" s="74" t="s">
        <v>82</v>
      </c>
      <c r="C751" s="29"/>
      <c r="D751" s="61" t="s">
        <v>18</v>
      </c>
      <c r="E751" s="24">
        <v>35200</v>
      </c>
    </row>
    <row r="752" spans="1:5" ht="15">
      <c r="A752" s="75"/>
      <c r="B752" s="75"/>
      <c r="C752" s="75"/>
      <c r="D752" s="76"/>
      <c r="E752" s="83"/>
    </row>
    <row r="753" spans="1:5" ht="15">
      <c r="A753" s="75"/>
      <c r="B753" s="75"/>
      <c r="C753" s="75"/>
      <c r="D753" s="76"/>
      <c r="E753" s="83"/>
    </row>
    <row r="754" spans="1:6" ht="15">
      <c r="A754" s="325" t="s">
        <v>203</v>
      </c>
      <c r="B754" s="325"/>
      <c r="C754" s="325"/>
      <c r="D754" s="325"/>
      <c r="E754" s="325"/>
      <c r="F754" s="325"/>
    </row>
    <row r="755" spans="1:6" ht="15">
      <c r="A755" s="324" t="s">
        <v>204</v>
      </c>
      <c r="B755" s="324"/>
      <c r="C755" s="324"/>
      <c r="D755" s="324"/>
      <c r="E755" s="324"/>
      <c r="F755" s="324"/>
    </row>
    <row r="756" spans="1:6" ht="15">
      <c r="A756" s="79"/>
      <c r="B756" s="79"/>
      <c r="C756" s="79"/>
      <c r="D756" s="79"/>
      <c r="E756" s="79"/>
      <c r="F756" s="79"/>
    </row>
    <row r="757" spans="1:10" ht="15">
      <c r="A757" s="48" t="s">
        <v>258</v>
      </c>
      <c r="C757" s="327" t="s">
        <v>294</v>
      </c>
      <c r="D757" s="327"/>
      <c r="E757" s="327"/>
      <c r="F757" s="327"/>
      <c r="G757" s="327"/>
      <c r="H757" s="327"/>
      <c r="I757" s="327"/>
      <c r="J757" s="327"/>
    </row>
    <row r="758" spans="1:10" ht="15">
      <c r="A758" s="48" t="s">
        <v>259</v>
      </c>
      <c r="B758" s="48"/>
      <c r="C758" s="50"/>
      <c r="D758" s="49" t="s">
        <v>352</v>
      </c>
      <c r="E758" s="78"/>
      <c r="F758" s="48"/>
      <c r="G758" s="48"/>
      <c r="H758" s="48"/>
      <c r="I758" s="48"/>
      <c r="J758" s="48"/>
    </row>
    <row r="759" spans="1:7" ht="15">
      <c r="A759" s="322" t="s">
        <v>279</v>
      </c>
      <c r="B759" s="322"/>
      <c r="C759" s="67" t="s">
        <v>295</v>
      </c>
      <c r="D759" s="67"/>
      <c r="E759" s="80"/>
      <c r="F759" s="30"/>
      <c r="G759" s="30"/>
    </row>
    <row r="760" spans="1:7" ht="15">
      <c r="A760" s="19"/>
      <c r="B760" s="19"/>
      <c r="C760" s="84"/>
      <c r="D760" s="84"/>
      <c r="E760" s="30"/>
      <c r="F760" s="30"/>
      <c r="G760" s="30"/>
    </row>
    <row r="761" spans="1:6" ht="15">
      <c r="A761" s="300" t="s">
        <v>72</v>
      </c>
      <c r="B761" s="300" t="s">
        <v>83</v>
      </c>
      <c r="C761" s="300" t="s">
        <v>47</v>
      </c>
      <c r="D761" s="300" t="s">
        <v>170</v>
      </c>
      <c r="E761" s="300" t="s">
        <v>205</v>
      </c>
      <c r="F761" s="27" t="s">
        <v>84</v>
      </c>
    </row>
    <row r="762" spans="1:6" ht="15">
      <c r="A762" s="300"/>
      <c r="B762" s="300"/>
      <c r="C762" s="300"/>
      <c r="D762" s="300"/>
      <c r="E762" s="300"/>
      <c r="F762" s="27" t="s">
        <v>215</v>
      </c>
    </row>
    <row r="763" spans="1:6" ht="15">
      <c r="A763" s="27">
        <v>1</v>
      </c>
      <c r="B763" s="27">
        <v>2</v>
      </c>
      <c r="C763" s="27">
        <v>3</v>
      </c>
      <c r="D763" s="27">
        <v>4</v>
      </c>
      <c r="E763" s="27">
        <v>5</v>
      </c>
      <c r="F763" s="27">
        <v>6</v>
      </c>
    </row>
    <row r="764" spans="1:6" ht="30">
      <c r="A764" s="74"/>
      <c r="B764" s="74" t="s">
        <v>206</v>
      </c>
      <c r="C764" s="85" t="s">
        <v>18</v>
      </c>
      <c r="D764" s="85" t="s">
        <v>18</v>
      </c>
      <c r="E764" s="85" t="s">
        <v>18</v>
      </c>
      <c r="F764" s="85" t="s">
        <v>18</v>
      </c>
    </row>
    <row r="765" spans="1:6" ht="30">
      <c r="A765" s="74"/>
      <c r="B765" s="77" t="s">
        <v>207</v>
      </c>
      <c r="C765" s="74"/>
      <c r="D765" s="29"/>
      <c r="E765" s="29"/>
      <c r="F765" s="29">
        <v>90200</v>
      </c>
    </row>
    <row r="766" spans="1:6" ht="15">
      <c r="A766" s="74"/>
      <c r="B766" s="74" t="s">
        <v>304</v>
      </c>
      <c r="C766" s="74" t="s">
        <v>56</v>
      </c>
      <c r="D766" s="29"/>
      <c r="E766" s="29"/>
      <c r="F766" s="29">
        <v>80000</v>
      </c>
    </row>
    <row r="767" spans="1:6" ht="15">
      <c r="A767" s="74"/>
      <c r="B767" s="74" t="s">
        <v>348</v>
      </c>
      <c r="C767" s="74" t="s">
        <v>56</v>
      </c>
      <c r="D767" s="29"/>
      <c r="E767" s="29"/>
      <c r="F767" s="29">
        <v>10200</v>
      </c>
    </row>
    <row r="768" spans="1:6" ht="15">
      <c r="A768" s="74"/>
      <c r="B768" s="74" t="s">
        <v>82</v>
      </c>
      <c r="C768" s="85" t="s">
        <v>18</v>
      </c>
      <c r="D768" s="86" t="s">
        <v>18</v>
      </c>
      <c r="E768" s="86" t="s">
        <v>18</v>
      </c>
      <c r="F768" s="24">
        <v>90200</v>
      </c>
    </row>
    <row r="769" spans="1:6" ht="15">
      <c r="A769" s="79"/>
      <c r="B769" s="79"/>
      <c r="C769" s="79"/>
      <c r="D769" s="79"/>
      <c r="E769" s="79"/>
      <c r="F769" s="79"/>
    </row>
    <row r="770" spans="1:10" ht="26.25" customHeight="1">
      <c r="A770" s="48" t="s">
        <v>258</v>
      </c>
      <c r="C770" s="327" t="s">
        <v>294</v>
      </c>
      <c r="D770" s="327"/>
      <c r="E770" s="327"/>
      <c r="F770" s="327"/>
      <c r="G770" s="327"/>
      <c r="H770" s="327"/>
      <c r="I770" s="327"/>
      <c r="J770" s="327"/>
    </row>
    <row r="771" spans="1:10" ht="15">
      <c r="A771" s="48" t="s">
        <v>259</v>
      </c>
      <c r="B771" s="48"/>
      <c r="C771" s="50"/>
      <c r="D771" s="49" t="s">
        <v>216</v>
      </c>
      <c r="E771" s="78"/>
      <c r="F771" s="48"/>
      <c r="G771" s="48"/>
      <c r="H771" s="48"/>
      <c r="I771" s="48"/>
      <c r="J771" s="48"/>
    </row>
    <row r="772" spans="1:7" ht="15">
      <c r="A772" s="322" t="s">
        <v>279</v>
      </c>
      <c r="B772" s="322"/>
      <c r="C772" s="67" t="s">
        <v>295</v>
      </c>
      <c r="D772" s="67"/>
      <c r="E772" s="80"/>
      <c r="F772" s="30"/>
      <c r="G772" s="30"/>
    </row>
    <row r="773" spans="1:7" ht="15">
      <c r="A773" s="19"/>
      <c r="B773" s="19"/>
      <c r="C773" s="84"/>
      <c r="D773" s="84"/>
      <c r="E773" s="30"/>
      <c r="F773" s="30"/>
      <c r="G773" s="30"/>
    </row>
    <row r="774" spans="1:6" ht="15">
      <c r="A774" s="300" t="s">
        <v>72</v>
      </c>
      <c r="B774" s="300" t="s">
        <v>83</v>
      </c>
      <c r="C774" s="300" t="s">
        <v>47</v>
      </c>
      <c r="D774" s="300" t="s">
        <v>170</v>
      </c>
      <c r="E774" s="300" t="s">
        <v>205</v>
      </c>
      <c r="F774" s="27" t="s">
        <v>84</v>
      </c>
    </row>
    <row r="775" spans="1:6" ht="15">
      <c r="A775" s="300"/>
      <c r="B775" s="300"/>
      <c r="C775" s="300"/>
      <c r="D775" s="300"/>
      <c r="E775" s="300"/>
      <c r="F775" s="27" t="s">
        <v>215</v>
      </c>
    </row>
    <row r="776" spans="1:6" ht="15">
      <c r="A776" s="27">
        <v>1</v>
      </c>
      <c r="B776" s="27">
        <v>2</v>
      </c>
      <c r="C776" s="27">
        <v>3</v>
      </c>
      <c r="D776" s="27">
        <v>4</v>
      </c>
      <c r="E776" s="27">
        <v>5</v>
      </c>
      <c r="F776" s="27">
        <v>6</v>
      </c>
    </row>
    <row r="777" spans="1:6" ht="30">
      <c r="A777" s="74"/>
      <c r="B777" s="74" t="s">
        <v>206</v>
      </c>
      <c r="C777" s="85" t="s">
        <v>18</v>
      </c>
      <c r="D777" s="85" t="s">
        <v>18</v>
      </c>
      <c r="E777" s="85" t="s">
        <v>18</v>
      </c>
      <c r="F777" s="85" t="s">
        <v>18</v>
      </c>
    </row>
    <row r="778" spans="1:6" ht="30">
      <c r="A778" s="74"/>
      <c r="B778" s="77" t="s">
        <v>207</v>
      </c>
      <c r="C778" s="74"/>
      <c r="D778" s="29"/>
      <c r="E778" s="29"/>
      <c r="F778" s="29">
        <f>F779</f>
        <v>16200</v>
      </c>
    </row>
    <row r="779" spans="1:6" ht="30">
      <c r="A779" s="74"/>
      <c r="B779" s="74" t="s">
        <v>305</v>
      </c>
      <c r="C779" s="27" t="s">
        <v>306</v>
      </c>
      <c r="D779" s="29">
        <v>1</v>
      </c>
      <c r="E779" s="29">
        <v>8100</v>
      </c>
      <c r="F779" s="29">
        <v>16200</v>
      </c>
    </row>
    <row r="780" spans="1:6" ht="15">
      <c r="A780" s="74"/>
      <c r="B780" s="74" t="s">
        <v>82</v>
      </c>
      <c r="C780" s="85" t="s">
        <v>18</v>
      </c>
      <c r="D780" s="86" t="s">
        <v>18</v>
      </c>
      <c r="E780" s="86" t="s">
        <v>18</v>
      </c>
      <c r="F780" s="24">
        <f>F779</f>
        <v>16200</v>
      </c>
    </row>
    <row r="781" spans="1:6" ht="15">
      <c r="A781" s="79"/>
      <c r="B781" s="79"/>
      <c r="C781" s="79"/>
      <c r="D781" s="79"/>
      <c r="E781" s="79"/>
      <c r="F781" s="79"/>
    </row>
    <row r="782" spans="1:10" ht="26.25" customHeight="1">
      <c r="A782" s="48" t="s">
        <v>258</v>
      </c>
      <c r="C782" s="327" t="s">
        <v>294</v>
      </c>
      <c r="D782" s="327"/>
      <c r="E782" s="327"/>
      <c r="F782" s="327"/>
      <c r="G782" s="327"/>
      <c r="H782" s="327"/>
      <c r="I782" s="327"/>
      <c r="J782" s="327"/>
    </row>
    <row r="783" spans="1:10" ht="15">
      <c r="A783" s="48" t="s">
        <v>259</v>
      </c>
      <c r="B783" s="48"/>
      <c r="C783" s="50"/>
      <c r="D783" s="49" t="s">
        <v>216</v>
      </c>
      <c r="E783" s="78"/>
      <c r="F783" s="48"/>
      <c r="G783" s="48"/>
      <c r="H783" s="48"/>
      <c r="I783" s="48"/>
      <c r="J783" s="48"/>
    </row>
    <row r="784" spans="1:7" ht="15">
      <c r="A784" s="322" t="s">
        <v>279</v>
      </c>
      <c r="B784" s="322"/>
      <c r="C784" s="67" t="s">
        <v>296</v>
      </c>
      <c r="D784" s="67"/>
      <c r="E784" s="80"/>
      <c r="F784" s="30"/>
      <c r="G784" s="30"/>
    </row>
    <row r="785" spans="1:7" ht="15">
      <c r="A785" s="19"/>
      <c r="B785" s="19"/>
      <c r="C785" s="84"/>
      <c r="D785" s="84"/>
      <c r="E785" s="30"/>
      <c r="F785" s="30"/>
      <c r="G785" s="30"/>
    </row>
    <row r="786" spans="1:6" ht="15">
      <c r="A786" s="300" t="s">
        <v>72</v>
      </c>
      <c r="B786" s="300" t="s">
        <v>83</v>
      </c>
      <c r="C786" s="300" t="s">
        <v>47</v>
      </c>
      <c r="D786" s="300" t="s">
        <v>170</v>
      </c>
      <c r="E786" s="300" t="s">
        <v>205</v>
      </c>
      <c r="F786" s="27" t="s">
        <v>84</v>
      </c>
    </row>
    <row r="787" spans="1:6" ht="15">
      <c r="A787" s="300"/>
      <c r="B787" s="300"/>
      <c r="C787" s="300"/>
      <c r="D787" s="300"/>
      <c r="E787" s="300"/>
      <c r="F787" s="27" t="s">
        <v>215</v>
      </c>
    </row>
    <row r="788" spans="1:6" ht="15">
      <c r="A788" s="27">
        <v>1</v>
      </c>
      <c r="B788" s="27">
        <v>2</v>
      </c>
      <c r="C788" s="27">
        <v>3</v>
      </c>
      <c r="D788" s="27">
        <v>4</v>
      </c>
      <c r="E788" s="27">
        <v>5</v>
      </c>
      <c r="F788" s="27">
        <v>6</v>
      </c>
    </row>
    <row r="789" spans="1:6" ht="30">
      <c r="A789" s="74"/>
      <c r="B789" s="74" t="s">
        <v>206</v>
      </c>
      <c r="C789" s="85" t="s">
        <v>18</v>
      </c>
      <c r="D789" s="85" t="s">
        <v>18</v>
      </c>
      <c r="E789" s="85" t="s">
        <v>18</v>
      </c>
      <c r="F789" s="85" t="s">
        <v>18</v>
      </c>
    </row>
    <row r="790" spans="1:6" ht="30">
      <c r="A790" s="74"/>
      <c r="B790" s="77" t="s">
        <v>207</v>
      </c>
      <c r="C790" s="74"/>
      <c r="D790" s="29"/>
      <c r="E790" s="29"/>
      <c r="F790" s="29">
        <f>F791</f>
        <v>17600</v>
      </c>
    </row>
    <row r="791" spans="1:6" ht="30">
      <c r="A791" s="74"/>
      <c r="B791" s="74" t="s">
        <v>305</v>
      </c>
      <c r="C791" s="27" t="s">
        <v>306</v>
      </c>
      <c r="D791" s="29">
        <v>3</v>
      </c>
      <c r="E791" s="29">
        <v>5850</v>
      </c>
      <c r="F791" s="29">
        <v>17600</v>
      </c>
    </row>
    <row r="792" spans="1:6" ht="15">
      <c r="A792" s="74"/>
      <c r="B792" s="74" t="s">
        <v>82</v>
      </c>
      <c r="C792" s="85" t="s">
        <v>18</v>
      </c>
      <c r="D792" s="86" t="s">
        <v>18</v>
      </c>
      <c r="E792" s="86" t="s">
        <v>18</v>
      </c>
      <c r="F792" s="24">
        <f>F791</f>
        <v>17600</v>
      </c>
    </row>
    <row r="793" spans="1:6" ht="15">
      <c r="A793" s="7"/>
      <c r="F793" s="65"/>
    </row>
    <row r="794" spans="1:6" ht="15">
      <c r="A794" s="7"/>
      <c r="F794" s="65"/>
    </row>
    <row r="795" spans="1:10" ht="15">
      <c r="A795" s="48" t="s">
        <v>258</v>
      </c>
      <c r="C795" s="327" t="s">
        <v>294</v>
      </c>
      <c r="D795" s="327"/>
      <c r="E795" s="327"/>
      <c r="F795" s="327"/>
      <c r="G795" s="327"/>
      <c r="H795" s="327"/>
      <c r="I795" s="327"/>
      <c r="J795" s="327"/>
    </row>
    <row r="796" spans="1:10" ht="15">
      <c r="A796" s="48" t="s">
        <v>259</v>
      </c>
      <c r="B796" s="48"/>
      <c r="C796" s="50"/>
      <c r="D796" s="49" t="s">
        <v>368</v>
      </c>
      <c r="E796" s="78"/>
      <c r="F796" s="48"/>
      <c r="G796" s="48"/>
      <c r="H796" s="48"/>
      <c r="I796" s="48"/>
      <c r="J796" s="48"/>
    </row>
    <row r="797" spans="1:7" ht="15">
      <c r="A797" s="322" t="s">
        <v>279</v>
      </c>
      <c r="B797" s="322"/>
      <c r="C797" s="67"/>
      <c r="D797" s="67"/>
      <c r="E797" s="80"/>
      <c r="F797" s="30"/>
      <c r="G797" s="30"/>
    </row>
    <row r="798" spans="1:7" ht="15">
      <c r="A798" s="19"/>
      <c r="B798" s="19"/>
      <c r="C798" s="84"/>
      <c r="D798" s="84"/>
      <c r="E798" s="30"/>
      <c r="F798" s="30"/>
      <c r="G798" s="30"/>
    </row>
    <row r="799" spans="1:6" ht="15">
      <c r="A799" s="300" t="s">
        <v>72</v>
      </c>
      <c r="B799" s="300" t="s">
        <v>83</v>
      </c>
      <c r="C799" s="300" t="s">
        <v>47</v>
      </c>
      <c r="D799" s="300" t="s">
        <v>170</v>
      </c>
      <c r="E799" s="300" t="s">
        <v>205</v>
      </c>
      <c r="F799" s="27" t="s">
        <v>84</v>
      </c>
    </row>
    <row r="800" spans="1:6" ht="15">
      <c r="A800" s="300"/>
      <c r="B800" s="300"/>
      <c r="C800" s="300"/>
      <c r="D800" s="300"/>
      <c r="E800" s="300"/>
      <c r="F800" s="27" t="s">
        <v>215</v>
      </c>
    </row>
    <row r="801" spans="1:6" ht="15">
      <c r="A801" s="27">
        <v>1</v>
      </c>
      <c r="B801" s="27">
        <v>2</v>
      </c>
      <c r="C801" s="27">
        <v>3</v>
      </c>
      <c r="D801" s="27">
        <v>4</v>
      </c>
      <c r="E801" s="27">
        <v>5</v>
      </c>
      <c r="F801" s="27">
        <v>6</v>
      </c>
    </row>
    <row r="802" spans="1:6" ht="30">
      <c r="A802" s="74"/>
      <c r="B802" s="74" t="s">
        <v>206</v>
      </c>
      <c r="C802" s="85" t="s">
        <v>18</v>
      </c>
      <c r="D802" s="85" t="s">
        <v>18</v>
      </c>
      <c r="E802" s="85" t="s">
        <v>18</v>
      </c>
      <c r="F802" s="85" t="s">
        <v>18</v>
      </c>
    </row>
    <row r="803" spans="1:6" ht="30">
      <c r="A803" s="74"/>
      <c r="B803" s="77" t="s">
        <v>207</v>
      </c>
      <c r="C803" s="74"/>
      <c r="D803" s="29"/>
      <c r="E803" s="29"/>
      <c r="F803" s="29">
        <f>F804</f>
        <v>53500</v>
      </c>
    </row>
    <row r="804" spans="1:6" ht="15">
      <c r="A804" s="74"/>
      <c r="B804" s="74" t="s">
        <v>454</v>
      </c>
      <c r="C804" s="27" t="s">
        <v>306</v>
      </c>
      <c r="D804" s="29"/>
      <c r="E804" s="29"/>
      <c r="F804" s="29">
        <v>53500</v>
      </c>
    </row>
    <row r="805" spans="1:6" ht="15">
      <c r="A805" s="74"/>
      <c r="B805" s="74" t="s">
        <v>82</v>
      </c>
      <c r="C805" s="85" t="s">
        <v>18</v>
      </c>
      <c r="D805" s="86"/>
      <c r="E805" s="86" t="s">
        <v>18</v>
      </c>
      <c r="F805" s="24">
        <f>F804</f>
        <v>53500</v>
      </c>
    </row>
    <row r="808" spans="1:10" ht="15">
      <c r="A808" s="48" t="s">
        <v>258</v>
      </c>
      <c r="C808" s="327" t="s">
        <v>294</v>
      </c>
      <c r="D808" s="327"/>
      <c r="E808" s="327"/>
      <c r="F808" s="327"/>
      <c r="G808" s="327"/>
      <c r="H808" s="327"/>
      <c r="I808" s="327"/>
      <c r="J808" s="327"/>
    </row>
    <row r="809" spans="1:10" ht="15">
      <c r="A809" s="48" t="s">
        <v>259</v>
      </c>
      <c r="B809" s="48"/>
      <c r="C809" s="50"/>
      <c r="D809" s="49" t="s">
        <v>455</v>
      </c>
      <c r="E809" s="78"/>
      <c r="F809" s="48"/>
      <c r="G809" s="48"/>
      <c r="H809" s="48"/>
      <c r="I809" s="48"/>
      <c r="J809" s="48"/>
    </row>
    <row r="810" spans="1:7" ht="15">
      <c r="A810" s="322" t="s">
        <v>279</v>
      </c>
      <c r="B810" s="322"/>
      <c r="C810" s="67"/>
      <c r="D810" s="67"/>
      <c r="E810" s="80"/>
      <c r="F810" s="30"/>
      <c r="G810" s="30"/>
    </row>
    <row r="811" spans="1:7" ht="15">
      <c r="A811" s="19"/>
      <c r="B811" s="19"/>
      <c r="C811" s="84"/>
      <c r="D811" s="84"/>
      <c r="E811" s="30"/>
      <c r="F811" s="30"/>
      <c r="G811" s="30"/>
    </row>
    <row r="812" spans="1:6" ht="15">
      <c r="A812" s="300" t="s">
        <v>72</v>
      </c>
      <c r="B812" s="300" t="s">
        <v>83</v>
      </c>
      <c r="C812" s="300" t="s">
        <v>47</v>
      </c>
      <c r="D812" s="300" t="s">
        <v>170</v>
      </c>
      <c r="E812" s="300" t="s">
        <v>205</v>
      </c>
      <c r="F812" s="27" t="s">
        <v>84</v>
      </c>
    </row>
    <row r="813" spans="1:6" ht="15">
      <c r="A813" s="300"/>
      <c r="B813" s="300"/>
      <c r="C813" s="300"/>
      <c r="D813" s="300"/>
      <c r="E813" s="300"/>
      <c r="F813" s="27" t="s">
        <v>215</v>
      </c>
    </row>
    <row r="814" spans="1:6" ht="15">
      <c r="A814" s="27">
        <v>1</v>
      </c>
      <c r="B814" s="27">
        <v>2</v>
      </c>
      <c r="C814" s="27">
        <v>3</v>
      </c>
      <c r="D814" s="27">
        <v>4</v>
      </c>
      <c r="E814" s="27">
        <v>5</v>
      </c>
      <c r="F814" s="27">
        <v>6</v>
      </c>
    </row>
    <row r="815" spans="1:6" ht="30">
      <c r="A815" s="74"/>
      <c r="B815" s="74" t="s">
        <v>206</v>
      </c>
      <c r="C815" s="85" t="s">
        <v>18</v>
      </c>
      <c r="D815" s="85" t="s">
        <v>18</v>
      </c>
      <c r="E815" s="85" t="s">
        <v>18</v>
      </c>
      <c r="F815" s="85" t="s">
        <v>18</v>
      </c>
    </row>
    <row r="816" spans="1:6" ht="30">
      <c r="A816" s="74"/>
      <c r="B816" s="77" t="s">
        <v>207</v>
      </c>
      <c r="C816" s="74"/>
      <c r="D816" s="29"/>
      <c r="E816" s="29"/>
      <c r="F816" s="29">
        <v>4000</v>
      </c>
    </row>
    <row r="817" spans="1:6" ht="15">
      <c r="A817" s="74"/>
      <c r="B817" s="74" t="s">
        <v>454</v>
      </c>
      <c r="C817" s="27" t="s">
        <v>306</v>
      </c>
      <c r="D817" s="29"/>
      <c r="E817" s="29"/>
      <c r="F817" s="29">
        <v>4000</v>
      </c>
    </row>
    <row r="818" spans="1:6" ht="15">
      <c r="A818" s="74"/>
      <c r="B818" s="74" t="s">
        <v>82</v>
      </c>
      <c r="C818" s="85" t="s">
        <v>18</v>
      </c>
      <c r="D818" s="86"/>
      <c r="E818" s="86" t="s">
        <v>18</v>
      </c>
      <c r="F818" s="24">
        <f>F817</f>
        <v>4000</v>
      </c>
    </row>
    <row r="1265" ht="12.75"/>
  </sheetData>
  <sheetProtection/>
  <mergeCells count="457">
    <mergeCell ref="A247:C247"/>
    <mergeCell ref="D247:E247"/>
    <mergeCell ref="A398:B398"/>
    <mergeCell ref="A400:A401"/>
    <mergeCell ref="B400:B401"/>
    <mergeCell ref="C400:C401"/>
    <mergeCell ref="D400:D401"/>
    <mergeCell ref="E400:E401"/>
    <mergeCell ref="A328:F328"/>
    <mergeCell ref="A327:F327"/>
    <mergeCell ref="B246:C246"/>
    <mergeCell ref="D246:E246"/>
    <mergeCell ref="C574:J574"/>
    <mergeCell ref="A576:B576"/>
    <mergeCell ref="C635:J635"/>
    <mergeCell ref="A637:B637"/>
    <mergeCell ref="E466:E467"/>
    <mergeCell ref="A367:F367"/>
    <mergeCell ref="A366:F366"/>
    <mergeCell ref="E449:E450"/>
    <mergeCell ref="F243:F244"/>
    <mergeCell ref="B244:C244"/>
    <mergeCell ref="B245:C245"/>
    <mergeCell ref="D245:E245"/>
    <mergeCell ref="C693:J693"/>
    <mergeCell ref="A695:B695"/>
    <mergeCell ref="B449:B450"/>
    <mergeCell ref="C449:C450"/>
    <mergeCell ref="C461:J461"/>
    <mergeCell ref="A463:B463"/>
    <mergeCell ref="B242:C242"/>
    <mergeCell ref="D242:E242"/>
    <mergeCell ref="A243:A244"/>
    <mergeCell ref="B243:C243"/>
    <mergeCell ref="D243:E244"/>
    <mergeCell ref="C795:J795"/>
    <mergeCell ref="A759:B759"/>
    <mergeCell ref="A761:A762"/>
    <mergeCell ref="B761:B762"/>
    <mergeCell ref="C761:C762"/>
    <mergeCell ref="A240:A241"/>
    <mergeCell ref="B240:C240"/>
    <mergeCell ref="D240:E241"/>
    <mergeCell ref="F240:F241"/>
    <mergeCell ref="B241:C241"/>
    <mergeCell ref="A797:B797"/>
    <mergeCell ref="C681:J681"/>
    <mergeCell ref="A683:B683"/>
    <mergeCell ref="D744:D745"/>
    <mergeCell ref="C757:J757"/>
    <mergeCell ref="A235:B235"/>
    <mergeCell ref="B237:C237"/>
    <mergeCell ref="D237:E237"/>
    <mergeCell ref="B238:C238"/>
    <mergeCell ref="D238:E238"/>
    <mergeCell ref="B239:C239"/>
    <mergeCell ref="D239:E239"/>
    <mergeCell ref="H113:H115"/>
    <mergeCell ref="I113:I115"/>
    <mergeCell ref="D114:D115"/>
    <mergeCell ref="E114:G114"/>
    <mergeCell ref="A123:B123"/>
    <mergeCell ref="D233:J233"/>
    <mergeCell ref="B207:C207"/>
    <mergeCell ref="D207:E207"/>
    <mergeCell ref="A135:A136"/>
    <mergeCell ref="B135:B136"/>
    <mergeCell ref="A111:B111"/>
    <mergeCell ref="C111:D111"/>
    <mergeCell ref="A113:A115"/>
    <mergeCell ref="B113:B115"/>
    <mergeCell ref="C113:C115"/>
    <mergeCell ref="D113:G113"/>
    <mergeCell ref="A799:A800"/>
    <mergeCell ref="B799:B800"/>
    <mergeCell ref="C799:C800"/>
    <mergeCell ref="D799:D800"/>
    <mergeCell ref="E799:E800"/>
    <mergeCell ref="C740:J740"/>
    <mergeCell ref="A742:B742"/>
    <mergeCell ref="A744:A745"/>
    <mergeCell ref="B744:B745"/>
    <mergeCell ref="C744:C745"/>
    <mergeCell ref="D761:D762"/>
    <mergeCell ref="E761:E762"/>
    <mergeCell ref="D75:G75"/>
    <mergeCell ref="H75:H77"/>
    <mergeCell ref="I75:I77"/>
    <mergeCell ref="D76:D77"/>
    <mergeCell ref="A459:F459"/>
    <mergeCell ref="A458:F458"/>
    <mergeCell ref="A495:F495"/>
    <mergeCell ref="A494:F494"/>
    <mergeCell ref="B64:B66"/>
    <mergeCell ref="C64:C66"/>
    <mergeCell ref="A50:B50"/>
    <mergeCell ref="D65:D66"/>
    <mergeCell ref="A75:A77"/>
    <mergeCell ref="B75:B77"/>
    <mergeCell ref="C75:C77"/>
    <mergeCell ref="A69:B69"/>
    <mergeCell ref="A73:B73"/>
    <mergeCell ref="J76:J77"/>
    <mergeCell ref="A525:F525"/>
    <mergeCell ref="A597:E597"/>
    <mergeCell ref="H64:H66"/>
    <mergeCell ref="A755:F755"/>
    <mergeCell ref="A466:A467"/>
    <mergeCell ref="D466:D467"/>
    <mergeCell ref="B466:B467"/>
    <mergeCell ref="C466:C467"/>
    <mergeCell ref="A718:A719"/>
    <mergeCell ref="A754:F754"/>
    <mergeCell ref="D731:D732"/>
    <mergeCell ref="A526:F526"/>
    <mergeCell ref="A712:E712"/>
    <mergeCell ref="A711:E711"/>
    <mergeCell ref="A530:B530"/>
    <mergeCell ref="C555:C557"/>
    <mergeCell ref="C528:J528"/>
    <mergeCell ref="C616:J616"/>
    <mergeCell ref="A618:B618"/>
    <mergeCell ref="A449:A450"/>
    <mergeCell ref="B330:B331"/>
    <mergeCell ref="C330:C331"/>
    <mergeCell ref="D330:D331"/>
    <mergeCell ref="A447:B447"/>
    <mergeCell ref="A446:B446"/>
    <mergeCell ref="A358:A359"/>
    <mergeCell ref="B358:B359"/>
    <mergeCell ref="C358:C359"/>
    <mergeCell ref="D358:D359"/>
    <mergeCell ref="B341:B342"/>
    <mergeCell ref="A276:F276"/>
    <mergeCell ref="A203:A204"/>
    <mergeCell ref="B203:C203"/>
    <mergeCell ref="A317:A318"/>
    <mergeCell ref="B317:B318"/>
    <mergeCell ref="C317:C318"/>
    <mergeCell ref="D317:D318"/>
    <mergeCell ref="D203:E204"/>
    <mergeCell ref="B299:B300"/>
    <mergeCell ref="C299:C300"/>
    <mergeCell ref="D299:D300"/>
    <mergeCell ref="A287:F287"/>
    <mergeCell ref="A293:F293"/>
    <mergeCell ref="A292:F292"/>
    <mergeCell ref="D295:J295"/>
    <mergeCell ref="A297:B297"/>
    <mergeCell ref="D135:D136"/>
    <mergeCell ref="E135:E136"/>
    <mergeCell ref="C808:J808"/>
    <mergeCell ref="C269:C270"/>
    <mergeCell ref="D269:D270"/>
    <mergeCell ref="E269:E270"/>
    <mergeCell ref="A414:F414"/>
    <mergeCell ref="A161:A162"/>
    <mergeCell ref="B269:B270"/>
    <mergeCell ref="A299:A300"/>
    <mergeCell ref="D95:G95"/>
    <mergeCell ref="E76:G76"/>
    <mergeCell ref="C15:D15"/>
    <mergeCell ref="A62:B62"/>
    <mergeCell ref="C62:D62"/>
    <mergeCell ref="A15:B15"/>
    <mergeCell ref="A84:B84"/>
    <mergeCell ref="C95:C97"/>
    <mergeCell ref="A93:B93"/>
    <mergeCell ref="A64:A66"/>
    <mergeCell ref="A3:J3"/>
    <mergeCell ref="A2:J2"/>
    <mergeCell ref="A1:J1"/>
    <mergeCell ref="A17:A19"/>
    <mergeCell ref="B17:B19"/>
    <mergeCell ref="C17:C19"/>
    <mergeCell ref="D17:G17"/>
    <mergeCell ref="H17:H19"/>
    <mergeCell ref="A11:G11"/>
    <mergeCell ref="A8:J9"/>
    <mergeCell ref="A4:J4"/>
    <mergeCell ref="I64:I66"/>
    <mergeCell ref="J18:J19"/>
    <mergeCell ref="I17:I19"/>
    <mergeCell ref="D18:D19"/>
    <mergeCell ref="E18:G18"/>
    <mergeCell ref="E65:G65"/>
    <mergeCell ref="A12:J12"/>
    <mergeCell ref="A5:J5"/>
    <mergeCell ref="D64:G64"/>
    <mergeCell ref="A330:A331"/>
    <mergeCell ref="A339:F339"/>
    <mergeCell ref="A146:F146"/>
    <mergeCell ref="A133:B133"/>
    <mergeCell ref="C133:D133"/>
    <mergeCell ref="A139:B139"/>
    <mergeCell ref="A266:B266"/>
    <mergeCell ref="A172:B172"/>
    <mergeCell ref="C172:D172"/>
    <mergeCell ref="C135:C136"/>
    <mergeCell ref="A370:F370"/>
    <mergeCell ref="A269:A270"/>
    <mergeCell ref="A355:F355"/>
    <mergeCell ref="A341:A342"/>
    <mergeCell ref="C341:C342"/>
    <mergeCell ref="D341:D342"/>
    <mergeCell ref="A309:F309"/>
    <mergeCell ref="A308:F308"/>
    <mergeCell ref="A312:F312"/>
    <mergeCell ref="A314:F314"/>
    <mergeCell ref="A107:B107"/>
    <mergeCell ref="A95:A97"/>
    <mergeCell ref="B95:B97"/>
    <mergeCell ref="A147:F147"/>
    <mergeCell ref="H95:H97"/>
    <mergeCell ref="I95:I97"/>
    <mergeCell ref="D96:D97"/>
    <mergeCell ref="E96:G96"/>
    <mergeCell ref="A128:F128"/>
    <mergeCell ref="A129:F129"/>
    <mergeCell ref="J96:J97"/>
    <mergeCell ref="F161:F162"/>
    <mergeCell ref="A145:F145"/>
    <mergeCell ref="A144:F144"/>
    <mergeCell ref="B202:C202"/>
    <mergeCell ref="D202:E202"/>
    <mergeCell ref="A151:B151"/>
    <mergeCell ref="C151:D151"/>
    <mergeCell ref="D149:J149"/>
    <mergeCell ref="D170:J170"/>
    <mergeCell ref="B200:C200"/>
    <mergeCell ref="D200:E200"/>
    <mergeCell ref="D158:E158"/>
    <mergeCell ref="D159:E159"/>
    <mergeCell ref="D160:E160"/>
    <mergeCell ref="D166:E166"/>
    <mergeCell ref="D167:E167"/>
    <mergeCell ref="B197:C197"/>
    <mergeCell ref="D197:E197"/>
    <mergeCell ref="B199:C199"/>
    <mergeCell ref="D168:E168"/>
    <mergeCell ref="B165:C165"/>
    <mergeCell ref="B166:C166"/>
    <mergeCell ref="B167:C167"/>
    <mergeCell ref="F156:F157"/>
    <mergeCell ref="A198:A199"/>
    <mergeCell ref="B198:C198"/>
    <mergeCell ref="D198:E199"/>
    <mergeCell ref="A156:A157"/>
    <mergeCell ref="D163:E163"/>
    <mergeCell ref="B201:C201"/>
    <mergeCell ref="D201:E201"/>
    <mergeCell ref="B159:C159"/>
    <mergeCell ref="B160:C160"/>
    <mergeCell ref="B161:C161"/>
    <mergeCell ref="D185:E185"/>
    <mergeCell ref="D184:E184"/>
    <mergeCell ref="A168:C168"/>
    <mergeCell ref="D176:E176"/>
    <mergeCell ref="B174:C174"/>
    <mergeCell ref="B158:C158"/>
    <mergeCell ref="D153:E153"/>
    <mergeCell ref="D154:E154"/>
    <mergeCell ref="D155:E155"/>
    <mergeCell ref="B196:C196"/>
    <mergeCell ref="A177:A178"/>
    <mergeCell ref="B175:C175"/>
    <mergeCell ref="B184:C184"/>
    <mergeCell ref="B176:C176"/>
    <mergeCell ref="B185:C185"/>
    <mergeCell ref="B153:C153"/>
    <mergeCell ref="B154:C154"/>
    <mergeCell ref="B155:C155"/>
    <mergeCell ref="B156:C156"/>
    <mergeCell ref="B157:C157"/>
    <mergeCell ref="B181:C181"/>
    <mergeCell ref="B177:C177"/>
    <mergeCell ref="B162:C162"/>
    <mergeCell ref="B163:C163"/>
    <mergeCell ref="B164:C164"/>
    <mergeCell ref="F177:F178"/>
    <mergeCell ref="B178:C178"/>
    <mergeCell ref="B179:C179"/>
    <mergeCell ref="D179:E179"/>
    <mergeCell ref="A182:A183"/>
    <mergeCell ref="B182:C182"/>
    <mergeCell ref="F182:F183"/>
    <mergeCell ref="B183:C183"/>
    <mergeCell ref="B180:C180"/>
    <mergeCell ref="B186:C186"/>
    <mergeCell ref="D186:E186"/>
    <mergeCell ref="D191:J191"/>
    <mergeCell ref="A193:B193"/>
    <mergeCell ref="B187:C187"/>
    <mergeCell ref="D187:E187"/>
    <mergeCell ref="B188:C188"/>
    <mergeCell ref="D188:E188"/>
    <mergeCell ref="D156:E157"/>
    <mergeCell ref="D161:E162"/>
    <mergeCell ref="D177:E178"/>
    <mergeCell ref="D182:E183"/>
    <mergeCell ref="D181:E181"/>
    <mergeCell ref="D174:E174"/>
    <mergeCell ref="D175:E175"/>
    <mergeCell ref="D165:E165"/>
    <mergeCell ref="D180:E180"/>
    <mergeCell ref="D164:E164"/>
    <mergeCell ref="F203:F204"/>
    <mergeCell ref="B204:C204"/>
    <mergeCell ref="B205:C205"/>
    <mergeCell ref="D205:E205"/>
    <mergeCell ref="D195:E195"/>
    <mergeCell ref="A189:C189"/>
    <mergeCell ref="D189:E189"/>
    <mergeCell ref="D196:E196"/>
    <mergeCell ref="B195:C195"/>
    <mergeCell ref="F198:F199"/>
    <mergeCell ref="B206:C206"/>
    <mergeCell ref="D206:E206"/>
    <mergeCell ref="D208:E208"/>
    <mergeCell ref="B209:C209"/>
    <mergeCell ref="D209:E209"/>
    <mergeCell ref="A210:C210"/>
    <mergeCell ref="D210:E210"/>
    <mergeCell ref="D212:J212"/>
    <mergeCell ref="B208:C208"/>
    <mergeCell ref="A214:B214"/>
    <mergeCell ref="B216:C216"/>
    <mergeCell ref="D216:E216"/>
    <mergeCell ref="B217:C217"/>
    <mergeCell ref="D217:E217"/>
    <mergeCell ref="B218:C218"/>
    <mergeCell ref="D218:E218"/>
    <mergeCell ref="A219:A220"/>
    <mergeCell ref="B219:C219"/>
    <mergeCell ref="D219:E220"/>
    <mergeCell ref="F219:F220"/>
    <mergeCell ref="B220:C220"/>
    <mergeCell ref="D230:E230"/>
    <mergeCell ref="B221:C221"/>
    <mergeCell ref="D221:E221"/>
    <mergeCell ref="B222:C222"/>
    <mergeCell ref="D222:E222"/>
    <mergeCell ref="B223:C223"/>
    <mergeCell ref="D223:E223"/>
    <mergeCell ref="B225:C225"/>
    <mergeCell ref="B226:C226"/>
    <mergeCell ref="D226:E226"/>
    <mergeCell ref="B227:C227"/>
    <mergeCell ref="D227:E227"/>
    <mergeCell ref="A224:A225"/>
    <mergeCell ref="B224:C224"/>
    <mergeCell ref="D224:E225"/>
    <mergeCell ref="C444:J444"/>
    <mergeCell ref="A338:F338"/>
    <mergeCell ref="A353:F353"/>
    <mergeCell ref="A352:F352"/>
    <mergeCell ref="A356:F356"/>
    <mergeCell ref="A311:F311"/>
    <mergeCell ref="A315:F315"/>
    <mergeCell ref="A369:F369"/>
    <mergeCell ref="A440:F440"/>
    <mergeCell ref="A439:F439"/>
    <mergeCell ref="A442:F442"/>
    <mergeCell ref="A372:A373"/>
    <mergeCell ref="B372:B373"/>
    <mergeCell ref="C372:C373"/>
    <mergeCell ref="D372:D373"/>
    <mergeCell ref="A387:F387"/>
    <mergeCell ref="A386:F386"/>
    <mergeCell ref="A389:A390"/>
    <mergeCell ref="B389:B390"/>
    <mergeCell ref="C599:J599"/>
    <mergeCell ref="A601:B601"/>
    <mergeCell ref="A596:E596"/>
    <mergeCell ref="C539:C546"/>
    <mergeCell ref="C389:C390"/>
    <mergeCell ref="D389:D390"/>
    <mergeCell ref="C714:J714"/>
    <mergeCell ref="A716:B716"/>
    <mergeCell ref="C727:J727"/>
    <mergeCell ref="A729:B729"/>
    <mergeCell ref="A731:A732"/>
    <mergeCell ref="B731:B732"/>
    <mergeCell ref="C731:C732"/>
    <mergeCell ref="B718:B719"/>
    <mergeCell ref="C718:C719"/>
    <mergeCell ref="D718:D719"/>
    <mergeCell ref="C770:J770"/>
    <mergeCell ref="A772:B772"/>
    <mergeCell ref="A774:A775"/>
    <mergeCell ref="B774:B775"/>
    <mergeCell ref="C774:C775"/>
    <mergeCell ref="D774:D775"/>
    <mergeCell ref="E774:E775"/>
    <mergeCell ref="C782:J782"/>
    <mergeCell ref="A784:B784"/>
    <mergeCell ref="A786:A787"/>
    <mergeCell ref="B786:B787"/>
    <mergeCell ref="C786:C787"/>
    <mergeCell ref="D786:D787"/>
    <mergeCell ref="E786:E787"/>
    <mergeCell ref="C651:J651"/>
    <mergeCell ref="A653:B653"/>
    <mergeCell ref="C665:J665"/>
    <mergeCell ref="A667:B667"/>
    <mergeCell ref="C491:J491"/>
    <mergeCell ref="A493:B493"/>
    <mergeCell ref="A505:A506"/>
    <mergeCell ref="B505:B506"/>
    <mergeCell ref="C505:C506"/>
    <mergeCell ref="D505:D506"/>
    <mergeCell ref="A261:F261"/>
    <mergeCell ref="A262:F262"/>
    <mergeCell ref="C264:J264"/>
    <mergeCell ref="A231:C231"/>
    <mergeCell ref="D231:E231"/>
    <mergeCell ref="B228:C228"/>
    <mergeCell ref="D228:E228"/>
    <mergeCell ref="B229:C229"/>
    <mergeCell ref="D229:E229"/>
    <mergeCell ref="B230:C230"/>
    <mergeCell ref="F224:F225"/>
    <mergeCell ref="A277:F277"/>
    <mergeCell ref="A288:A289"/>
    <mergeCell ref="B288:B289"/>
    <mergeCell ref="C288:C289"/>
    <mergeCell ref="D288:D289"/>
    <mergeCell ref="E288:E289"/>
    <mergeCell ref="A281:B281"/>
    <mergeCell ref="A283:F283"/>
    <mergeCell ref="A284:F284"/>
    <mergeCell ref="A810:B810"/>
    <mergeCell ref="A812:A813"/>
    <mergeCell ref="B812:B813"/>
    <mergeCell ref="C812:C813"/>
    <mergeCell ref="D812:D813"/>
    <mergeCell ref="E812:E813"/>
    <mergeCell ref="B422:B423"/>
    <mergeCell ref="C422:C423"/>
    <mergeCell ref="D422:D423"/>
    <mergeCell ref="E422:E423"/>
    <mergeCell ref="E505:E506"/>
    <mergeCell ref="E389:E390"/>
    <mergeCell ref="A415:F415"/>
    <mergeCell ref="E433:E434"/>
    <mergeCell ref="A420:B420"/>
    <mergeCell ref="D449:D450"/>
    <mergeCell ref="C561:J561"/>
    <mergeCell ref="A563:B563"/>
    <mergeCell ref="C418:K418"/>
    <mergeCell ref="C429:K429"/>
    <mergeCell ref="A431:B431"/>
    <mergeCell ref="A433:A434"/>
    <mergeCell ref="B433:B434"/>
    <mergeCell ref="C433:C434"/>
    <mergeCell ref="D433:D434"/>
    <mergeCell ref="A422:A423"/>
  </mergeCells>
  <hyperlinks>
    <hyperlink ref="A11" location="P424" display="P424"/>
    <hyperlink ref="B165" location="P1265" display="P1265"/>
    <hyperlink ref="B166" location="P1265" display="P1265"/>
    <hyperlink ref="A287" r:id="rId1" display="consultantplus://offline/ref=747F550818F2E0180D6BB7944D239EA313518B0D51CCF8C0D11289832F2A7704258B1DB271C93CLEW9J"/>
    <hyperlink ref="A293" location="P452" display="P452"/>
    <hyperlink ref="A309" location="P470" display="P470"/>
    <hyperlink ref="A353" location="P488" display="P488"/>
    <hyperlink ref="A367" location="P497" display="P497"/>
    <hyperlink ref="A440" location="P506" display="P506"/>
    <hyperlink ref="B186" location="P1265" display="P1265"/>
    <hyperlink ref="B187" location="P1265" display="P1265"/>
    <hyperlink ref="B207" location="P1265" display="P1265"/>
    <hyperlink ref="B208" location="P1265" display="P1265"/>
    <hyperlink ref="B228" location="P1265" display="P1265"/>
    <hyperlink ref="B229" location="P1265" display="P1265"/>
    <hyperlink ref="A262" location="P506" display="P506"/>
  </hyperlinks>
  <printOptions/>
  <pageMargins left="0.7086614173228347" right="0.31496062992125984" top="0.35433070866141736" bottom="0.35433070866141736" header="0" footer="0"/>
  <pageSetup fitToHeight="20" fitToWidth="1" horizontalDpi="600" verticalDpi="600" orientation="portrait" paperSize="9" scale="64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1"/>
  <sheetViews>
    <sheetView zoomScale="89" zoomScaleNormal="89" zoomScalePageLayoutView="0" workbookViewId="0" topLeftCell="A17">
      <selection activeCell="N38" sqref="N38"/>
    </sheetView>
  </sheetViews>
  <sheetFormatPr defaultColWidth="9.140625" defaultRowHeight="12.75"/>
  <cols>
    <col min="1" max="1" width="52.421875" style="16" customWidth="1"/>
    <col min="2" max="2" width="6.28125" style="15" customWidth="1"/>
    <col min="3" max="3" width="23.7109375" style="26" customWidth="1"/>
    <col min="4" max="4" width="13.7109375" style="25" customWidth="1"/>
    <col min="5" max="5" width="14.140625" style="25" customWidth="1"/>
    <col min="6" max="6" width="12.7109375" style="25" customWidth="1"/>
    <col min="7" max="7" width="13.140625" style="20" customWidth="1"/>
    <col min="8" max="8" width="6.7109375" style="20" customWidth="1"/>
    <col min="9" max="9" width="16.57421875" style="20" customWidth="1"/>
    <col min="10" max="16384" width="9.140625" style="15" customWidth="1"/>
  </cols>
  <sheetData>
    <row r="1" spans="1:8" ht="15" hidden="1">
      <c r="A1" s="303"/>
      <c r="B1" s="303"/>
      <c r="C1" s="303"/>
      <c r="D1" s="303"/>
      <c r="E1" s="303"/>
      <c r="F1" s="303"/>
      <c r="G1" s="303"/>
      <c r="H1" s="303"/>
    </row>
    <row r="2" spans="1:8" ht="18.75">
      <c r="A2" s="304" t="s">
        <v>3</v>
      </c>
      <c r="B2" s="304"/>
      <c r="C2" s="304"/>
      <c r="D2" s="304"/>
      <c r="E2" s="304"/>
      <c r="F2" s="304"/>
      <c r="G2" s="304"/>
      <c r="H2" s="304"/>
    </row>
    <row r="3" spans="1:8" ht="18.75">
      <c r="A3" s="305" t="s">
        <v>4</v>
      </c>
      <c r="B3" s="305"/>
      <c r="C3" s="305"/>
      <c r="D3" s="305"/>
      <c r="E3" s="305"/>
      <c r="F3" s="305"/>
      <c r="G3" s="305"/>
      <c r="H3" s="305"/>
    </row>
    <row r="4" spans="1:8" ht="18.75">
      <c r="A4" s="305"/>
      <c r="B4" s="305"/>
      <c r="C4" s="305"/>
      <c r="D4" s="305"/>
      <c r="E4" s="305"/>
      <c r="F4" s="305"/>
      <c r="G4" s="305"/>
      <c r="H4" s="305"/>
    </row>
    <row r="5" spans="1:8" ht="37.5" customHeight="1">
      <c r="A5" s="182"/>
      <c r="B5" s="305" t="s">
        <v>418</v>
      </c>
      <c r="C5" s="305"/>
      <c r="D5" s="182"/>
      <c r="E5" s="182"/>
      <c r="F5" s="238" t="s">
        <v>511</v>
      </c>
      <c r="G5" s="182"/>
      <c r="H5" s="182"/>
    </row>
    <row r="6" spans="1:8" ht="18.75">
      <c r="A6" s="305" t="s">
        <v>417</v>
      </c>
      <c r="B6" s="305"/>
      <c r="C6" s="305"/>
      <c r="D6" s="305"/>
      <c r="E6" s="305"/>
      <c r="F6" s="305"/>
      <c r="G6" s="305"/>
      <c r="H6" s="305"/>
    </row>
    <row r="7" spans="1:8" ht="18.75">
      <c r="A7" s="289" t="s">
        <v>6</v>
      </c>
      <c r="B7" s="289"/>
      <c r="C7" s="289"/>
      <c r="D7" s="289"/>
      <c r="E7" s="289"/>
      <c r="F7" s="289"/>
      <c r="G7" s="289"/>
      <c r="H7" s="289"/>
    </row>
    <row r="8" spans="1:8" ht="15">
      <c r="A8" s="352" t="s">
        <v>7</v>
      </c>
      <c r="B8" s="352"/>
      <c r="C8" s="352"/>
      <c r="D8" s="352"/>
      <c r="E8" s="352"/>
      <c r="F8" s="352"/>
      <c r="G8" s="352"/>
      <c r="H8" s="352"/>
    </row>
    <row r="9" spans="1:8" ht="15">
      <c r="A9" s="291" t="s">
        <v>8</v>
      </c>
      <c r="B9" s="291"/>
      <c r="C9" s="291"/>
      <c r="D9" s="291"/>
      <c r="E9" s="291"/>
      <c r="F9" s="291"/>
      <c r="G9" s="291"/>
      <c r="H9" s="291"/>
    </row>
    <row r="10" spans="1:8" ht="24.75" customHeight="1">
      <c r="A10" s="129" t="s">
        <v>17</v>
      </c>
      <c r="B10" s="130">
        <v>100</v>
      </c>
      <c r="C10" s="131" t="s">
        <v>18</v>
      </c>
      <c r="D10" s="132">
        <v>51958540.51</v>
      </c>
      <c r="E10" s="237">
        <v>45539120</v>
      </c>
      <c r="F10" s="145">
        <v>2487105</v>
      </c>
      <c r="G10" s="132">
        <v>3932315.51</v>
      </c>
      <c r="H10" s="133"/>
    </row>
    <row r="11" spans="1:8" ht="15">
      <c r="A11" s="134" t="s">
        <v>478</v>
      </c>
      <c r="B11" s="135">
        <v>110</v>
      </c>
      <c r="C11" s="219" t="s">
        <v>465</v>
      </c>
      <c r="D11" s="136">
        <v>245355.96</v>
      </c>
      <c r="E11" s="237"/>
      <c r="F11" s="137"/>
      <c r="G11" s="136">
        <v>245355.96</v>
      </c>
      <c r="H11" s="138" t="s">
        <v>18</v>
      </c>
    </row>
    <row r="12" spans="1:8" ht="15" customHeight="1">
      <c r="A12" s="232" t="s">
        <v>477</v>
      </c>
      <c r="B12" s="233">
        <v>120</v>
      </c>
      <c r="C12" s="234"/>
      <c r="D12" s="235">
        <v>48716469.55</v>
      </c>
      <c r="E12" s="237">
        <v>45539120</v>
      </c>
      <c r="F12" s="235"/>
      <c r="G12" s="235">
        <v>3175199.55</v>
      </c>
      <c r="H12" s="236"/>
    </row>
    <row r="13" spans="1:8" ht="28.5">
      <c r="A13" s="224" t="s">
        <v>415</v>
      </c>
      <c r="B13" s="130" t="s">
        <v>395</v>
      </c>
      <c r="C13" s="225"/>
      <c r="D13" s="237">
        <v>45541270</v>
      </c>
      <c r="E13" s="237">
        <v>45539120</v>
      </c>
      <c r="F13" s="132"/>
      <c r="G13" s="132"/>
      <c r="H13" s="132"/>
    </row>
    <row r="14" spans="1:8" ht="30">
      <c r="A14" s="228" t="s">
        <v>466</v>
      </c>
      <c r="B14" s="229"/>
      <c r="C14" s="230" t="s">
        <v>481</v>
      </c>
      <c r="D14" s="255">
        <v>45331300</v>
      </c>
      <c r="E14" s="255">
        <v>45331300</v>
      </c>
      <c r="F14" s="231"/>
      <c r="G14" s="231"/>
      <c r="H14" s="231"/>
    </row>
    <row r="15" spans="1:8" ht="30">
      <c r="A15" s="228" t="s">
        <v>467</v>
      </c>
      <c r="B15" s="229"/>
      <c r="C15" s="230" t="s">
        <v>502</v>
      </c>
      <c r="D15" s="255">
        <v>207820</v>
      </c>
      <c r="E15" s="255">
        <v>207820</v>
      </c>
      <c r="F15" s="231"/>
      <c r="G15" s="231"/>
      <c r="H15" s="231"/>
    </row>
    <row r="16" spans="1:8" ht="15">
      <c r="A16" s="139" t="s">
        <v>394</v>
      </c>
      <c r="B16" s="140" t="s">
        <v>396</v>
      </c>
      <c r="C16" s="220"/>
      <c r="D16" s="142">
        <v>3175199.55</v>
      </c>
      <c r="E16" s="142"/>
      <c r="F16" s="141"/>
      <c r="G16" s="142">
        <v>3175199.55</v>
      </c>
      <c r="H16" s="141"/>
    </row>
    <row r="17" spans="1:8" ht="15">
      <c r="A17" s="74" t="s">
        <v>416</v>
      </c>
      <c r="B17" s="27"/>
      <c r="C17" s="221" t="s">
        <v>501</v>
      </c>
      <c r="D17" s="64">
        <v>988700</v>
      </c>
      <c r="E17" s="64"/>
      <c r="F17" s="29"/>
      <c r="G17" s="64">
        <v>988700</v>
      </c>
      <c r="H17" s="29"/>
    </row>
    <row r="18" spans="1:8" ht="36.75" customHeight="1">
      <c r="A18" s="223" t="s">
        <v>512</v>
      </c>
      <c r="B18" s="27"/>
      <c r="C18" s="221" t="s">
        <v>480</v>
      </c>
      <c r="D18" s="64">
        <v>2054999.55</v>
      </c>
      <c r="E18" s="64"/>
      <c r="F18" s="29"/>
      <c r="G18" s="64">
        <v>2054999.55</v>
      </c>
      <c r="H18" s="29"/>
    </row>
    <row r="19" spans="1:8" ht="17.25" customHeight="1">
      <c r="A19" s="74" t="s">
        <v>386</v>
      </c>
      <c r="B19" s="27"/>
      <c r="C19" s="221" t="s">
        <v>468</v>
      </c>
      <c r="D19" s="64">
        <v>36000</v>
      </c>
      <c r="E19" s="64"/>
      <c r="F19" s="29"/>
      <c r="G19" s="64">
        <v>36000</v>
      </c>
      <c r="H19" s="29"/>
    </row>
    <row r="20" spans="1:8" ht="14.25" customHeight="1">
      <c r="A20" s="74" t="s">
        <v>500</v>
      </c>
      <c r="B20" s="27"/>
      <c r="C20" s="221" t="s">
        <v>503</v>
      </c>
      <c r="D20" s="64">
        <v>6000</v>
      </c>
      <c r="E20" s="64"/>
      <c r="F20" s="29"/>
      <c r="G20" s="64">
        <v>6000</v>
      </c>
      <c r="H20" s="29"/>
    </row>
    <row r="21" spans="1:8" ht="13.5" customHeight="1">
      <c r="A21" s="74" t="s">
        <v>505</v>
      </c>
      <c r="B21" s="27"/>
      <c r="C21" s="221" t="s">
        <v>494</v>
      </c>
      <c r="D21" s="64">
        <v>89500</v>
      </c>
      <c r="E21" s="64"/>
      <c r="F21" s="29"/>
      <c r="G21" s="64">
        <v>89500</v>
      </c>
      <c r="H21" s="29"/>
    </row>
    <row r="22" spans="1:8" ht="28.5" customHeight="1">
      <c r="A22" s="251" t="s">
        <v>506</v>
      </c>
      <c r="B22" s="239">
        <v>130</v>
      </c>
      <c r="C22" s="240" t="s">
        <v>479</v>
      </c>
      <c r="D22" s="248">
        <v>8000</v>
      </c>
      <c r="E22" s="248"/>
      <c r="F22" s="211"/>
      <c r="G22" s="248">
        <v>8000</v>
      </c>
      <c r="H22" s="211"/>
    </row>
    <row r="23" spans="1:8" ht="17.25" customHeight="1">
      <c r="A23" s="143" t="s">
        <v>482</v>
      </c>
      <c r="B23" s="144">
        <v>150</v>
      </c>
      <c r="C23" s="250"/>
      <c r="D23" s="145">
        <v>2487105</v>
      </c>
      <c r="E23" s="145"/>
      <c r="F23" s="145">
        <v>2487105</v>
      </c>
      <c r="G23" s="145"/>
      <c r="H23" s="145" t="s">
        <v>18</v>
      </c>
    </row>
    <row r="24" spans="1:8" ht="24.75">
      <c r="A24" s="226" t="s">
        <v>474</v>
      </c>
      <c r="B24" s="130"/>
      <c r="C24" s="221" t="s">
        <v>472</v>
      </c>
      <c r="D24" s="133">
        <v>1440000</v>
      </c>
      <c r="E24" s="132"/>
      <c r="F24" s="133">
        <v>1440000</v>
      </c>
      <c r="G24" s="132"/>
      <c r="H24" s="132"/>
    </row>
    <row r="25" spans="1:8" ht="36">
      <c r="A25" s="227" t="s">
        <v>493</v>
      </c>
      <c r="B25" s="130"/>
      <c r="C25" s="221" t="s">
        <v>472</v>
      </c>
      <c r="D25" s="133">
        <v>23805</v>
      </c>
      <c r="E25" s="132"/>
      <c r="F25" s="133">
        <v>23805</v>
      </c>
      <c r="G25" s="132"/>
      <c r="H25" s="132"/>
    </row>
    <row r="26" spans="1:9" s="18" customFormat="1" ht="24">
      <c r="A26" s="227" t="s">
        <v>504</v>
      </c>
      <c r="B26" s="130"/>
      <c r="C26" s="221" t="s">
        <v>472</v>
      </c>
      <c r="D26" s="133">
        <v>402400</v>
      </c>
      <c r="E26" s="132"/>
      <c r="F26" s="133">
        <v>402400</v>
      </c>
      <c r="G26" s="132"/>
      <c r="H26" s="132"/>
      <c r="I26" s="22"/>
    </row>
    <row r="27" spans="1:9" s="18" customFormat="1" ht="36.75" customHeight="1">
      <c r="A27" s="227" t="s">
        <v>475</v>
      </c>
      <c r="B27" s="130"/>
      <c r="C27" s="225" t="s">
        <v>473</v>
      </c>
      <c r="D27" s="133">
        <v>620900</v>
      </c>
      <c r="E27" s="132"/>
      <c r="F27" s="133">
        <v>620900</v>
      </c>
      <c r="G27" s="132"/>
      <c r="H27" s="224"/>
      <c r="I27" s="22"/>
    </row>
    <row r="28" spans="1:9" s="18" customFormat="1" ht="15.75" customHeight="1">
      <c r="A28" s="180" t="s">
        <v>483</v>
      </c>
      <c r="B28" s="239">
        <v>160</v>
      </c>
      <c r="C28" s="240"/>
      <c r="D28" s="241">
        <v>497760</v>
      </c>
      <c r="E28" s="242"/>
      <c r="F28" s="242"/>
      <c r="G28" s="242">
        <v>497760</v>
      </c>
      <c r="H28" s="148"/>
      <c r="I28" s="22"/>
    </row>
    <row r="29" spans="1:9" s="18" customFormat="1" ht="38.25">
      <c r="A29" s="120" t="s">
        <v>458</v>
      </c>
      <c r="B29" s="149"/>
      <c r="C29" s="221" t="s">
        <v>470</v>
      </c>
      <c r="D29" s="133">
        <v>477760</v>
      </c>
      <c r="E29" s="150"/>
      <c r="F29" s="151"/>
      <c r="G29" s="151">
        <v>477760</v>
      </c>
      <c r="H29" s="151"/>
      <c r="I29" s="22"/>
    </row>
    <row r="30" spans="1:8" ht="37.5" customHeight="1">
      <c r="A30" s="120" t="s">
        <v>459</v>
      </c>
      <c r="B30" s="149"/>
      <c r="C30" s="221" t="s">
        <v>471</v>
      </c>
      <c r="D30" s="133">
        <v>20000</v>
      </c>
      <c r="E30" s="150"/>
      <c r="F30" s="151"/>
      <c r="G30" s="151">
        <v>20000</v>
      </c>
      <c r="H30" s="151"/>
    </row>
    <row r="31" spans="1:8" ht="15">
      <c r="A31" s="181" t="s">
        <v>19</v>
      </c>
      <c r="B31" s="160">
        <v>180</v>
      </c>
      <c r="C31" s="222" t="s">
        <v>18</v>
      </c>
      <c r="D31" s="185">
        <v>6000</v>
      </c>
      <c r="E31" s="186"/>
      <c r="F31" s="186"/>
      <c r="G31" s="185">
        <v>6000</v>
      </c>
      <c r="H31" s="152" t="s">
        <v>18</v>
      </c>
    </row>
    <row r="32" spans="1:8" ht="18" customHeight="1">
      <c r="A32" s="74" t="s">
        <v>414</v>
      </c>
      <c r="B32" s="27"/>
      <c r="C32" s="221" t="s">
        <v>476</v>
      </c>
      <c r="D32" s="29">
        <v>6000</v>
      </c>
      <c r="E32" s="61"/>
      <c r="F32" s="29"/>
      <c r="G32" s="29">
        <v>6000</v>
      </c>
      <c r="H32" s="61"/>
    </row>
    <row r="33" spans="1:8" ht="18.75">
      <c r="A33" s="153" t="s">
        <v>20</v>
      </c>
      <c r="B33" s="178">
        <v>200</v>
      </c>
      <c r="C33" s="154" t="s">
        <v>18</v>
      </c>
      <c r="D33" s="132">
        <v>51958540.51</v>
      </c>
      <c r="E33" s="237">
        <v>45539120</v>
      </c>
      <c r="F33" s="132">
        <v>2487105</v>
      </c>
      <c r="G33" s="132">
        <v>3932315.51</v>
      </c>
      <c r="H33" s="155"/>
    </row>
    <row r="34" spans="1:8" ht="15.75">
      <c r="A34" s="127" t="s">
        <v>1</v>
      </c>
      <c r="B34" s="125"/>
      <c r="C34" s="128"/>
      <c r="D34" s="157"/>
      <c r="E34" s="183"/>
      <c r="F34" s="184"/>
      <c r="G34" s="184"/>
      <c r="H34" s="126"/>
    </row>
    <row r="35" spans="1:8" ht="15">
      <c r="A35" s="292" t="s">
        <v>411</v>
      </c>
      <c r="B35" s="294">
        <v>210</v>
      </c>
      <c r="C35" s="295" t="s">
        <v>460</v>
      </c>
      <c r="D35" s="296">
        <v>41086800</v>
      </c>
      <c r="E35" s="353">
        <v>40184700</v>
      </c>
      <c r="F35" s="353"/>
      <c r="G35" s="353">
        <v>902100</v>
      </c>
      <c r="H35" s="298"/>
    </row>
    <row r="36" spans="1:8" ht="6.75" customHeight="1">
      <c r="A36" s="293"/>
      <c r="B36" s="294"/>
      <c r="C36" s="295"/>
      <c r="D36" s="297"/>
      <c r="E36" s="354"/>
      <c r="F36" s="354"/>
      <c r="G36" s="354"/>
      <c r="H36" s="299"/>
    </row>
    <row r="37" spans="1:8" ht="15">
      <c r="A37" s="215" t="s">
        <v>2</v>
      </c>
      <c r="B37" s="217"/>
      <c r="C37" s="243"/>
      <c r="D37" s="241"/>
      <c r="E37" s="208"/>
      <c r="F37" s="209"/>
      <c r="G37" s="209"/>
      <c r="H37" s="242"/>
    </row>
    <row r="38" spans="1:8" ht="15">
      <c r="A38" s="212" t="s">
        <v>21</v>
      </c>
      <c r="B38" s="204">
        <v>211</v>
      </c>
      <c r="C38" s="28" t="s">
        <v>485</v>
      </c>
      <c r="D38" s="29">
        <v>41084400</v>
      </c>
      <c r="E38" s="29">
        <v>40182300</v>
      </c>
      <c r="F38" s="29"/>
      <c r="G38" s="29">
        <v>902100</v>
      </c>
      <c r="H38" s="29"/>
    </row>
    <row r="39" spans="1:8" ht="13.5" customHeight="1">
      <c r="A39" s="122" t="s">
        <v>387</v>
      </c>
      <c r="B39" s="239">
        <v>220</v>
      </c>
      <c r="C39" s="243"/>
      <c r="D39" s="241">
        <v>614700</v>
      </c>
      <c r="E39" s="241"/>
      <c r="F39" s="241">
        <v>614700</v>
      </c>
      <c r="G39" s="241"/>
      <c r="H39" s="241"/>
    </row>
    <row r="40" spans="1:8" ht="15">
      <c r="A40" s="116" t="s">
        <v>495</v>
      </c>
      <c r="B40" s="130"/>
      <c r="C40" s="131" t="s">
        <v>461</v>
      </c>
      <c r="D40" s="133">
        <v>614700</v>
      </c>
      <c r="E40" s="133"/>
      <c r="F40" s="133">
        <v>614700</v>
      </c>
      <c r="G40" s="132"/>
      <c r="H40" s="132"/>
    </row>
    <row r="41" spans="1:8" ht="15">
      <c r="A41" s="122" t="s">
        <v>389</v>
      </c>
      <c r="B41" s="239">
        <v>230</v>
      </c>
      <c r="C41" s="210"/>
      <c r="D41" s="241">
        <v>193400</v>
      </c>
      <c r="E41" s="241">
        <v>193400</v>
      </c>
      <c r="F41" s="241"/>
      <c r="G41" s="241"/>
      <c r="H41" s="211"/>
    </row>
    <row r="42" spans="1:8" ht="15">
      <c r="A42" s="116" t="s">
        <v>409</v>
      </c>
      <c r="B42" s="27"/>
      <c r="C42" s="123" t="s">
        <v>462</v>
      </c>
      <c r="D42" s="29">
        <v>193400</v>
      </c>
      <c r="E42" s="29">
        <v>193400</v>
      </c>
      <c r="F42" s="29"/>
      <c r="G42" s="29"/>
      <c r="H42" s="29"/>
    </row>
    <row r="43" spans="1:8" ht="24.75">
      <c r="A43" s="124" t="s">
        <v>388</v>
      </c>
      <c r="B43" s="239">
        <v>250</v>
      </c>
      <c r="C43" s="243" t="s">
        <v>463</v>
      </c>
      <c r="D43" s="241">
        <v>6200</v>
      </c>
      <c r="E43" s="241"/>
      <c r="F43" s="241">
        <v>6200</v>
      </c>
      <c r="G43" s="241"/>
      <c r="H43" s="241"/>
    </row>
    <row r="44" spans="1:8" ht="15">
      <c r="A44" s="122" t="s">
        <v>22</v>
      </c>
      <c r="B44" s="239">
        <v>260</v>
      </c>
      <c r="C44" s="243" t="s">
        <v>463</v>
      </c>
      <c r="D44" s="241">
        <v>10057440.51</v>
      </c>
      <c r="E44" s="241">
        <v>5161020</v>
      </c>
      <c r="F44" s="241">
        <v>1866205</v>
      </c>
      <c r="G44" s="241">
        <v>3030215.51</v>
      </c>
      <c r="H44" s="211"/>
    </row>
    <row r="45" spans="1:8" ht="15">
      <c r="A45" s="252" t="s">
        <v>23</v>
      </c>
      <c r="B45" s="253">
        <v>500</v>
      </c>
      <c r="C45" s="123"/>
      <c r="D45" s="24"/>
      <c r="E45" s="24"/>
      <c r="F45" s="24"/>
      <c r="G45" s="24"/>
      <c r="H45" s="29"/>
    </row>
    <row r="46" spans="1:8" ht="15">
      <c r="A46" s="254" t="s">
        <v>464</v>
      </c>
      <c r="B46" s="253">
        <v>600</v>
      </c>
      <c r="C46" s="28"/>
      <c r="D46" s="29"/>
      <c r="E46" s="29"/>
      <c r="F46" s="29"/>
      <c r="G46" s="249"/>
      <c r="H46" s="29"/>
    </row>
    <row r="47" spans="1:8" ht="15">
      <c r="A47" s="187"/>
      <c r="B47" s="188"/>
      <c r="C47" s="165"/>
      <c r="D47" s="111"/>
      <c r="E47" s="111"/>
      <c r="F47" s="111"/>
      <c r="G47" s="111"/>
      <c r="H47" s="83"/>
    </row>
    <row r="48" spans="1:7" ht="15">
      <c r="A48" s="16" t="s">
        <v>391</v>
      </c>
      <c r="B48" s="15" t="s">
        <v>392</v>
      </c>
      <c r="G48" s="20" t="s">
        <v>390</v>
      </c>
    </row>
    <row r="50" spans="1:2" ht="15">
      <c r="A50" s="16" t="s">
        <v>264</v>
      </c>
      <c r="B50" s="15" t="s">
        <v>393</v>
      </c>
    </row>
    <row r="291" ht="12.75"/>
  </sheetData>
  <sheetProtection/>
  <mergeCells count="17">
    <mergeCell ref="A35:A36"/>
    <mergeCell ref="B35:B36"/>
    <mergeCell ref="C35:C36"/>
    <mergeCell ref="D35:D36"/>
    <mergeCell ref="H35:H36"/>
    <mergeCell ref="E35:E36"/>
    <mergeCell ref="F35:F36"/>
    <mergeCell ref="G35:G36"/>
    <mergeCell ref="A9:H9"/>
    <mergeCell ref="A1:H1"/>
    <mergeCell ref="A2:H2"/>
    <mergeCell ref="A3:H3"/>
    <mergeCell ref="A4:H4"/>
    <mergeCell ref="A6:H6"/>
    <mergeCell ref="A7:H7"/>
    <mergeCell ref="B5:C5"/>
    <mergeCell ref="A8:H8"/>
  </mergeCells>
  <hyperlinks>
    <hyperlink ref="A7" location="P291" display="P291"/>
  </hyperlinks>
  <printOptions/>
  <pageMargins left="0.7086614173228347" right="0.11811023622047245" top="0.35433070866141736" bottom="0.15748031496062992" header="0" footer="0"/>
  <pageSetup fitToHeight="7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1"/>
  <sheetViews>
    <sheetView zoomScale="89" zoomScaleNormal="89" zoomScalePageLayoutView="0" workbookViewId="0" topLeftCell="A26">
      <selection activeCell="P47" sqref="P47"/>
    </sheetView>
  </sheetViews>
  <sheetFormatPr defaultColWidth="9.140625" defaultRowHeight="12.75"/>
  <cols>
    <col min="1" max="1" width="52.8515625" style="16" customWidth="1"/>
    <col min="2" max="2" width="8.57421875" style="15" customWidth="1"/>
    <col min="3" max="3" width="22.8515625" style="26" customWidth="1"/>
    <col min="4" max="4" width="13.7109375" style="25" customWidth="1"/>
    <col min="5" max="5" width="14.00390625" style="25" customWidth="1"/>
    <col min="6" max="6" width="13.140625" style="25" customWidth="1"/>
    <col min="7" max="7" width="13.140625" style="20" customWidth="1"/>
    <col min="8" max="8" width="7.140625" style="20" customWidth="1"/>
    <col min="9" max="9" width="5.140625" style="20" customWidth="1"/>
    <col min="10" max="10" width="2.57421875" style="15" customWidth="1"/>
    <col min="11" max="11" width="9.140625" style="15" customWidth="1"/>
    <col min="12" max="12" width="4.8515625" style="15" customWidth="1"/>
    <col min="13" max="13" width="3.140625" style="15" customWidth="1"/>
    <col min="14" max="14" width="1.8515625" style="15" customWidth="1"/>
    <col min="15" max="16384" width="9.140625" style="15" customWidth="1"/>
  </cols>
  <sheetData>
    <row r="1" spans="1:8" ht="15" hidden="1">
      <c r="A1" s="303"/>
      <c r="B1" s="303"/>
      <c r="C1" s="303"/>
      <c r="D1" s="303"/>
      <c r="E1" s="303"/>
      <c r="F1" s="303"/>
      <c r="G1" s="303"/>
      <c r="H1" s="303"/>
    </row>
    <row r="2" spans="1:8" ht="18.75">
      <c r="A2" s="304" t="s">
        <v>3</v>
      </c>
      <c r="B2" s="304"/>
      <c r="C2" s="304"/>
      <c r="D2" s="304"/>
      <c r="E2" s="304"/>
      <c r="F2" s="304"/>
      <c r="G2" s="304"/>
      <c r="H2" s="304"/>
    </row>
    <row r="3" spans="1:8" ht="18.75">
      <c r="A3" s="305" t="s">
        <v>4</v>
      </c>
      <c r="B3" s="305"/>
      <c r="C3" s="305"/>
      <c r="D3" s="305"/>
      <c r="E3" s="305"/>
      <c r="F3" s="305"/>
      <c r="G3" s="305"/>
      <c r="H3" s="305"/>
    </row>
    <row r="4" spans="1:8" ht="18.75" customHeight="1">
      <c r="A4" s="305"/>
      <c r="B4" s="305"/>
      <c r="C4" s="305"/>
      <c r="D4" s="305"/>
      <c r="E4" s="305"/>
      <c r="F4" s="305"/>
      <c r="G4" s="305"/>
      <c r="H4" s="305"/>
    </row>
    <row r="5" spans="1:8" ht="18.75">
      <c r="A5" s="182"/>
      <c r="B5" s="182" t="s">
        <v>515</v>
      </c>
      <c r="C5" s="182"/>
      <c r="D5" s="182"/>
      <c r="E5" s="182"/>
      <c r="F5" s="182"/>
      <c r="G5" s="238" t="s">
        <v>516</v>
      </c>
      <c r="H5" s="182"/>
    </row>
    <row r="6" spans="1:8" ht="18.75" customHeight="1">
      <c r="A6" s="355" t="s">
        <v>417</v>
      </c>
      <c r="B6" s="355"/>
      <c r="C6" s="355"/>
      <c r="D6" s="355"/>
      <c r="E6" s="355"/>
      <c r="F6" s="355"/>
      <c r="G6" s="355"/>
      <c r="H6" s="355"/>
    </row>
    <row r="7" spans="1:8" ht="18.75">
      <c r="A7" s="289" t="s">
        <v>6</v>
      </c>
      <c r="B7" s="289"/>
      <c r="C7" s="289"/>
      <c r="D7" s="289"/>
      <c r="E7" s="289"/>
      <c r="F7" s="289"/>
      <c r="G7" s="289"/>
      <c r="H7" s="289"/>
    </row>
    <row r="8" spans="1:8" ht="15">
      <c r="A8" s="352" t="s">
        <v>7</v>
      </c>
      <c r="B8" s="352"/>
      <c r="C8" s="352"/>
      <c r="D8" s="352"/>
      <c r="E8" s="352"/>
      <c r="F8" s="352"/>
      <c r="G8" s="352"/>
      <c r="H8" s="352"/>
    </row>
    <row r="9" spans="1:8" ht="15">
      <c r="A9" s="291" t="s">
        <v>8</v>
      </c>
      <c r="B9" s="291"/>
      <c r="C9" s="291"/>
      <c r="D9" s="291"/>
      <c r="E9" s="291"/>
      <c r="F9" s="291"/>
      <c r="G9" s="291"/>
      <c r="H9" s="291"/>
    </row>
    <row r="10" spans="1:8" ht="15">
      <c r="A10" s="300" t="s">
        <v>0</v>
      </c>
      <c r="B10" s="300" t="s">
        <v>9</v>
      </c>
      <c r="C10" s="306" t="s">
        <v>10</v>
      </c>
      <c r="D10" s="301" t="s">
        <v>11</v>
      </c>
      <c r="E10" s="301"/>
      <c r="F10" s="301"/>
      <c r="G10" s="301"/>
      <c r="H10" s="301"/>
    </row>
    <row r="11" spans="1:8" ht="15">
      <c r="A11" s="300"/>
      <c r="B11" s="300"/>
      <c r="C11" s="306"/>
      <c r="D11" s="301" t="s">
        <v>12</v>
      </c>
      <c r="E11" s="301" t="s">
        <v>1</v>
      </c>
      <c r="F11" s="301"/>
      <c r="G11" s="301"/>
      <c r="H11" s="301"/>
    </row>
    <row r="12" spans="1:8" ht="15">
      <c r="A12" s="300"/>
      <c r="B12" s="300"/>
      <c r="C12" s="306"/>
      <c r="D12" s="301"/>
      <c r="E12" s="301" t="s">
        <v>13</v>
      </c>
      <c r="F12" s="302" t="s">
        <v>14</v>
      </c>
      <c r="G12" s="301" t="s">
        <v>15</v>
      </c>
      <c r="H12" s="301"/>
    </row>
    <row r="13" spans="1:8" ht="45">
      <c r="A13" s="300"/>
      <c r="B13" s="300"/>
      <c r="C13" s="306"/>
      <c r="D13" s="301"/>
      <c r="E13" s="301"/>
      <c r="F13" s="302"/>
      <c r="G13" s="61" t="s">
        <v>12</v>
      </c>
      <c r="H13" s="61" t="s">
        <v>16</v>
      </c>
    </row>
    <row r="14" spans="1:8" ht="15">
      <c r="A14" s="27">
        <v>1</v>
      </c>
      <c r="B14" s="27">
        <v>2</v>
      </c>
      <c r="C14" s="28">
        <v>3</v>
      </c>
      <c r="D14" s="158">
        <v>4</v>
      </c>
      <c r="E14" s="158">
        <v>5</v>
      </c>
      <c r="F14" s="158">
        <v>6</v>
      </c>
      <c r="G14" s="158">
        <v>8</v>
      </c>
      <c r="H14" s="158">
        <v>9</v>
      </c>
    </row>
    <row r="15" spans="1:8" ht="18.75">
      <c r="A15" s="129" t="s">
        <v>17</v>
      </c>
      <c r="B15" s="130">
        <v>100</v>
      </c>
      <c r="C15" s="131" t="s">
        <v>18</v>
      </c>
      <c r="D15" s="132">
        <v>51796390.51</v>
      </c>
      <c r="E15" s="237">
        <v>45376970</v>
      </c>
      <c r="F15" s="132">
        <v>2487105</v>
      </c>
      <c r="G15" s="132">
        <v>3932315.51</v>
      </c>
      <c r="H15" s="133"/>
    </row>
    <row r="16" spans="1:8" ht="15">
      <c r="A16" s="134" t="s">
        <v>478</v>
      </c>
      <c r="B16" s="135">
        <v>110</v>
      </c>
      <c r="C16" s="219" t="s">
        <v>465</v>
      </c>
      <c r="D16" s="136">
        <v>245355.96</v>
      </c>
      <c r="E16" s="237"/>
      <c r="F16" s="137"/>
      <c r="G16" s="136">
        <v>245355.96</v>
      </c>
      <c r="H16" s="138" t="s">
        <v>18</v>
      </c>
    </row>
    <row r="17" spans="1:8" ht="28.5">
      <c r="A17" s="232" t="s">
        <v>477</v>
      </c>
      <c r="B17" s="233">
        <v>120</v>
      </c>
      <c r="C17" s="234"/>
      <c r="D17" s="235">
        <v>48552169.55</v>
      </c>
      <c r="E17" s="237">
        <v>45376970</v>
      </c>
      <c r="F17" s="235"/>
      <c r="G17" s="235">
        <v>3175199.55</v>
      </c>
      <c r="H17" s="236"/>
    </row>
    <row r="18" spans="1:8" ht="28.5">
      <c r="A18" s="224" t="s">
        <v>415</v>
      </c>
      <c r="B18" s="130" t="s">
        <v>395</v>
      </c>
      <c r="C18" s="225"/>
      <c r="D18" s="237">
        <v>45376970</v>
      </c>
      <c r="E18" s="237">
        <v>45376970</v>
      </c>
      <c r="F18" s="132"/>
      <c r="G18" s="132"/>
      <c r="H18" s="132"/>
    </row>
    <row r="19" spans="1:8" ht="30">
      <c r="A19" s="228" t="s">
        <v>466</v>
      </c>
      <c r="B19" s="229"/>
      <c r="C19" s="230" t="s">
        <v>481</v>
      </c>
      <c r="D19" s="255">
        <v>45177100</v>
      </c>
      <c r="E19" s="255">
        <v>45177100</v>
      </c>
      <c r="F19" s="231"/>
      <c r="G19" s="231"/>
      <c r="H19" s="231"/>
    </row>
    <row r="20" spans="1:8" ht="30">
      <c r="A20" s="228" t="s">
        <v>467</v>
      </c>
      <c r="B20" s="229"/>
      <c r="C20" s="230" t="s">
        <v>502</v>
      </c>
      <c r="D20" s="255">
        <v>199870</v>
      </c>
      <c r="E20" s="255">
        <v>199870</v>
      </c>
      <c r="F20" s="231"/>
      <c r="G20" s="231"/>
      <c r="H20" s="231"/>
    </row>
    <row r="21" spans="1:8" ht="15">
      <c r="A21" s="139" t="s">
        <v>394</v>
      </c>
      <c r="B21" s="140" t="s">
        <v>396</v>
      </c>
      <c r="C21" s="220"/>
      <c r="D21" s="142">
        <v>3175199.55</v>
      </c>
      <c r="E21" s="142"/>
      <c r="F21" s="141"/>
      <c r="G21" s="142">
        <v>3175199.55</v>
      </c>
      <c r="H21" s="141"/>
    </row>
    <row r="22" spans="1:8" ht="25.5">
      <c r="A22" s="74" t="s">
        <v>416</v>
      </c>
      <c r="B22" s="27"/>
      <c r="C22" s="221" t="s">
        <v>501</v>
      </c>
      <c r="D22" s="64">
        <v>988700</v>
      </c>
      <c r="E22" s="64"/>
      <c r="F22" s="29"/>
      <c r="G22" s="64">
        <v>988700</v>
      </c>
      <c r="H22" s="29"/>
    </row>
    <row r="23" spans="1:8" ht="36">
      <c r="A23" s="223" t="s">
        <v>512</v>
      </c>
      <c r="B23" s="27"/>
      <c r="C23" s="221" t="s">
        <v>480</v>
      </c>
      <c r="D23" s="64">
        <v>2054999.55</v>
      </c>
      <c r="E23" s="64"/>
      <c r="F23" s="29"/>
      <c r="G23" s="64">
        <v>2054999.55</v>
      </c>
      <c r="H23" s="29"/>
    </row>
    <row r="24" spans="1:8" ht="15">
      <c r="A24" s="74" t="s">
        <v>386</v>
      </c>
      <c r="B24" s="27"/>
      <c r="C24" s="221" t="s">
        <v>468</v>
      </c>
      <c r="D24" s="64">
        <v>36000</v>
      </c>
      <c r="E24" s="64"/>
      <c r="F24" s="29"/>
      <c r="G24" s="64">
        <v>36000</v>
      </c>
      <c r="H24" s="29"/>
    </row>
    <row r="25" spans="1:8" ht="25.5">
      <c r="A25" s="74" t="s">
        <v>500</v>
      </c>
      <c r="B25" s="27"/>
      <c r="C25" s="221" t="s">
        <v>503</v>
      </c>
      <c r="D25" s="64">
        <v>6000</v>
      </c>
      <c r="E25" s="64"/>
      <c r="F25" s="29"/>
      <c r="G25" s="64">
        <v>6000</v>
      </c>
      <c r="H25" s="29"/>
    </row>
    <row r="26" spans="1:8" ht="15">
      <c r="A26" s="74" t="s">
        <v>505</v>
      </c>
      <c r="B26" s="27"/>
      <c r="C26" s="221" t="s">
        <v>494</v>
      </c>
      <c r="D26" s="64">
        <v>89500</v>
      </c>
      <c r="E26" s="64"/>
      <c r="F26" s="29"/>
      <c r="G26" s="64">
        <v>89500</v>
      </c>
      <c r="H26" s="29"/>
    </row>
    <row r="27" spans="1:8" ht="24">
      <c r="A27" s="251" t="s">
        <v>506</v>
      </c>
      <c r="B27" s="244">
        <v>130</v>
      </c>
      <c r="C27" s="245" t="s">
        <v>479</v>
      </c>
      <c r="D27" s="248">
        <v>8000</v>
      </c>
      <c r="E27" s="248"/>
      <c r="F27" s="211"/>
      <c r="G27" s="248">
        <v>8000</v>
      </c>
      <c r="H27" s="211"/>
    </row>
    <row r="28" spans="1:8" ht="15" customHeight="1">
      <c r="A28" s="143" t="s">
        <v>482</v>
      </c>
      <c r="B28" s="144">
        <v>150</v>
      </c>
      <c r="C28" s="250"/>
      <c r="D28" s="132">
        <v>2487105</v>
      </c>
      <c r="E28" s="145"/>
      <c r="F28" s="132">
        <v>2487105</v>
      </c>
      <c r="G28" s="145"/>
      <c r="H28" s="145" t="s">
        <v>18</v>
      </c>
    </row>
    <row r="29" spans="1:8" ht="15" customHeight="1">
      <c r="A29" s="226" t="s">
        <v>474</v>
      </c>
      <c r="B29" s="130"/>
      <c r="C29" s="221" t="s">
        <v>472</v>
      </c>
      <c r="D29" s="133">
        <v>1440000</v>
      </c>
      <c r="E29" s="132"/>
      <c r="F29" s="133">
        <v>1440000</v>
      </c>
      <c r="G29" s="132"/>
      <c r="H29" s="132"/>
    </row>
    <row r="30" spans="1:8" ht="15" customHeight="1">
      <c r="A30" s="227" t="s">
        <v>493</v>
      </c>
      <c r="B30" s="130"/>
      <c r="C30" s="221" t="s">
        <v>472</v>
      </c>
      <c r="D30" s="133">
        <v>23805</v>
      </c>
      <c r="E30" s="132"/>
      <c r="F30" s="133">
        <v>23805</v>
      </c>
      <c r="G30" s="132"/>
      <c r="H30" s="132"/>
    </row>
    <row r="31" spans="1:8" ht="37.5" customHeight="1">
      <c r="A31" s="227" t="s">
        <v>504</v>
      </c>
      <c r="B31" s="130"/>
      <c r="C31" s="221" t="s">
        <v>472</v>
      </c>
      <c r="D31" s="133">
        <v>402400</v>
      </c>
      <c r="E31" s="132"/>
      <c r="F31" s="133">
        <v>402400</v>
      </c>
      <c r="G31" s="132"/>
      <c r="H31" s="132"/>
    </row>
    <row r="32" spans="1:8" ht="72">
      <c r="A32" s="227" t="s">
        <v>475</v>
      </c>
      <c r="B32" s="130"/>
      <c r="C32" s="225" t="s">
        <v>473</v>
      </c>
      <c r="D32" s="133">
        <v>620900</v>
      </c>
      <c r="E32" s="132"/>
      <c r="F32" s="133">
        <v>620900</v>
      </c>
      <c r="G32" s="132"/>
      <c r="H32" s="224"/>
    </row>
    <row r="33" spans="1:8" ht="28.5">
      <c r="A33" s="180" t="s">
        <v>483</v>
      </c>
      <c r="B33" s="244">
        <v>160</v>
      </c>
      <c r="C33" s="245"/>
      <c r="D33" s="246">
        <v>497760</v>
      </c>
      <c r="E33" s="247"/>
      <c r="F33" s="247"/>
      <c r="G33" s="247">
        <v>497760</v>
      </c>
      <c r="H33" s="148"/>
    </row>
    <row r="34" spans="1:8" ht="39">
      <c r="A34" s="120" t="s">
        <v>458</v>
      </c>
      <c r="B34" s="149"/>
      <c r="C34" s="221" t="s">
        <v>470</v>
      </c>
      <c r="D34" s="133">
        <v>477760</v>
      </c>
      <c r="E34" s="150"/>
      <c r="F34" s="151"/>
      <c r="G34" s="151">
        <v>477760</v>
      </c>
      <c r="H34" s="151"/>
    </row>
    <row r="35" spans="1:8" ht="39">
      <c r="A35" s="120" t="s">
        <v>459</v>
      </c>
      <c r="B35" s="149"/>
      <c r="C35" s="221" t="s">
        <v>471</v>
      </c>
      <c r="D35" s="133">
        <v>20000</v>
      </c>
      <c r="E35" s="150"/>
      <c r="F35" s="151"/>
      <c r="G35" s="151">
        <v>20000</v>
      </c>
      <c r="H35" s="151"/>
    </row>
    <row r="36" spans="1:8" ht="15">
      <c r="A36" s="181" t="s">
        <v>19</v>
      </c>
      <c r="B36" s="160">
        <v>180</v>
      </c>
      <c r="C36" s="222" t="s">
        <v>18</v>
      </c>
      <c r="D36" s="185">
        <v>6000</v>
      </c>
      <c r="E36" s="186"/>
      <c r="F36" s="186"/>
      <c r="G36" s="185">
        <v>6000</v>
      </c>
      <c r="H36" s="152" t="s">
        <v>18</v>
      </c>
    </row>
    <row r="37" spans="1:8" ht="15">
      <c r="A37" s="74" t="s">
        <v>414</v>
      </c>
      <c r="B37" s="27"/>
      <c r="C37" s="221" t="s">
        <v>476</v>
      </c>
      <c r="D37" s="29">
        <v>6000</v>
      </c>
      <c r="E37" s="61"/>
      <c r="F37" s="29"/>
      <c r="G37" s="29">
        <v>6000</v>
      </c>
      <c r="H37" s="61"/>
    </row>
    <row r="38" spans="1:8" ht="18.75">
      <c r="A38" s="153" t="s">
        <v>20</v>
      </c>
      <c r="B38" s="178">
        <v>200</v>
      </c>
      <c r="C38" s="154" t="s">
        <v>18</v>
      </c>
      <c r="D38" s="132">
        <v>51796390.51</v>
      </c>
      <c r="E38" s="237">
        <v>45376970</v>
      </c>
      <c r="F38" s="132">
        <v>2487105</v>
      </c>
      <c r="G38" s="132">
        <v>3932315.51</v>
      </c>
      <c r="H38" s="155"/>
    </row>
    <row r="39" spans="1:8" ht="15.75">
      <c r="A39" s="127" t="s">
        <v>1</v>
      </c>
      <c r="B39" s="125"/>
      <c r="C39" s="128"/>
      <c r="D39" s="157"/>
      <c r="E39" s="183"/>
      <c r="F39" s="184"/>
      <c r="G39" s="184"/>
      <c r="H39" s="126"/>
    </row>
    <row r="40" spans="1:8" ht="15">
      <c r="A40" s="292" t="s">
        <v>411</v>
      </c>
      <c r="B40" s="294">
        <v>210</v>
      </c>
      <c r="C40" s="295" t="s">
        <v>460</v>
      </c>
      <c r="D40" s="296">
        <v>41086800</v>
      </c>
      <c r="E40" s="353">
        <v>40184700</v>
      </c>
      <c r="F40" s="353"/>
      <c r="G40" s="353">
        <v>902100</v>
      </c>
      <c r="H40" s="298"/>
    </row>
    <row r="41" spans="1:8" ht="15">
      <c r="A41" s="293"/>
      <c r="B41" s="294"/>
      <c r="C41" s="295"/>
      <c r="D41" s="297"/>
      <c r="E41" s="354"/>
      <c r="F41" s="354"/>
      <c r="G41" s="354"/>
      <c r="H41" s="299"/>
    </row>
    <row r="42" spans="1:8" ht="15">
      <c r="A42" s="215" t="s">
        <v>2</v>
      </c>
      <c r="B42" s="217"/>
      <c r="C42" s="243"/>
      <c r="D42" s="246"/>
      <c r="E42" s="208"/>
      <c r="F42" s="209"/>
      <c r="G42" s="209"/>
      <c r="H42" s="247"/>
    </row>
    <row r="43" spans="1:8" ht="15">
      <c r="A43" s="212" t="s">
        <v>21</v>
      </c>
      <c r="B43" s="204">
        <v>211</v>
      </c>
      <c r="C43" s="28" t="s">
        <v>485</v>
      </c>
      <c r="D43" s="29">
        <v>41084400</v>
      </c>
      <c r="E43" s="29">
        <v>40182300</v>
      </c>
      <c r="F43" s="29"/>
      <c r="G43" s="29">
        <v>902100</v>
      </c>
      <c r="H43" s="29"/>
    </row>
    <row r="44" spans="1:8" ht="15">
      <c r="A44" s="122" t="s">
        <v>387</v>
      </c>
      <c r="B44" s="244">
        <v>220</v>
      </c>
      <c r="C44" s="243"/>
      <c r="D44" s="246">
        <v>614700</v>
      </c>
      <c r="E44" s="246"/>
      <c r="F44" s="246">
        <v>614700</v>
      </c>
      <c r="G44" s="246"/>
      <c r="H44" s="246"/>
    </row>
    <row r="45" spans="1:8" ht="15">
      <c r="A45" s="116" t="s">
        <v>495</v>
      </c>
      <c r="B45" s="130"/>
      <c r="C45" s="131" t="s">
        <v>461</v>
      </c>
      <c r="D45" s="133">
        <v>614700</v>
      </c>
      <c r="E45" s="133"/>
      <c r="F45" s="133">
        <v>614700</v>
      </c>
      <c r="G45" s="132"/>
      <c r="H45" s="132"/>
    </row>
    <row r="46" spans="1:8" ht="15">
      <c r="A46" s="122" t="s">
        <v>389</v>
      </c>
      <c r="B46" s="244">
        <v>230</v>
      </c>
      <c r="C46" s="210"/>
      <c r="D46" s="246">
        <v>193400</v>
      </c>
      <c r="E46" s="246">
        <v>193400</v>
      </c>
      <c r="F46" s="246"/>
      <c r="G46" s="246"/>
      <c r="H46" s="211"/>
    </row>
    <row r="47" spans="1:16" ht="15">
      <c r="A47" s="116" t="s">
        <v>409</v>
      </c>
      <c r="B47" s="27"/>
      <c r="C47" s="123" t="s">
        <v>462</v>
      </c>
      <c r="D47" s="29">
        <v>193400</v>
      </c>
      <c r="E47" s="29">
        <v>193400</v>
      </c>
      <c r="F47" s="29"/>
      <c r="G47" s="29"/>
      <c r="H47" s="29"/>
      <c r="P47" s="15" t="s">
        <v>523</v>
      </c>
    </row>
    <row r="48" spans="1:8" ht="24.75">
      <c r="A48" s="124" t="s">
        <v>388</v>
      </c>
      <c r="B48" s="244">
        <v>250</v>
      </c>
      <c r="C48" s="243" t="s">
        <v>463</v>
      </c>
      <c r="D48" s="246">
        <v>6200</v>
      </c>
      <c r="E48" s="246"/>
      <c r="F48" s="246">
        <v>6200</v>
      </c>
      <c r="G48" s="246"/>
      <c r="H48" s="246"/>
    </row>
    <row r="49" spans="1:8" ht="15">
      <c r="A49" s="122" t="s">
        <v>22</v>
      </c>
      <c r="B49" s="244">
        <v>260</v>
      </c>
      <c r="C49" s="243" t="s">
        <v>463</v>
      </c>
      <c r="D49" s="246">
        <v>9895290.51</v>
      </c>
      <c r="E49" s="246">
        <v>4998870</v>
      </c>
      <c r="F49" s="246">
        <v>1866205</v>
      </c>
      <c r="G49" s="246">
        <v>3030215.51</v>
      </c>
      <c r="H49" s="211"/>
    </row>
    <row r="50" spans="1:8" ht="15">
      <c r="A50" s="252" t="s">
        <v>23</v>
      </c>
      <c r="B50" s="253">
        <v>500</v>
      </c>
      <c r="C50" s="123"/>
      <c r="D50" s="24"/>
      <c r="E50" s="24"/>
      <c r="F50" s="24"/>
      <c r="G50" s="24"/>
      <c r="H50" s="29"/>
    </row>
    <row r="51" spans="1:8" ht="15">
      <c r="A51" s="254" t="s">
        <v>464</v>
      </c>
      <c r="B51" s="253">
        <v>600</v>
      </c>
      <c r="C51" s="28"/>
      <c r="D51" s="29"/>
      <c r="E51" s="29"/>
      <c r="F51" s="29"/>
      <c r="G51" s="249"/>
      <c r="H51" s="29"/>
    </row>
    <row r="52" spans="1:8" ht="15">
      <c r="A52" s="187"/>
      <c r="B52" s="188"/>
      <c r="C52" s="165"/>
      <c r="D52" s="111"/>
      <c r="E52" s="111"/>
      <c r="F52" s="111"/>
      <c r="G52" s="111"/>
      <c r="H52" s="83"/>
    </row>
    <row r="53" spans="1:7" ht="15">
      <c r="A53" s="16" t="s">
        <v>391</v>
      </c>
      <c r="B53" s="15" t="s">
        <v>392</v>
      </c>
      <c r="G53" s="20" t="s">
        <v>390</v>
      </c>
    </row>
    <row r="55" spans="1:2" ht="15">
      <c r="A55" s="16" t="s">
        <v>264</v>
      </c>
      <c r="B55" s="15" t="s">
        <v>393</v>
      </c>
    </row>
    <row r="291" ht="12.75"/>
  </sheetData>
  <sheetProtection/>
  <mergeCells count="25">
    <mergeCell ref="G40:G41"/>
    <mergeCell ref="H40:H41"/>
    <mergeCell ref="A40:A41"/>
    <mergeCell ref="B40:B41"/>
    <mergeCell ref="C40:C41"/>
    <mergeCell ref="D40:D41"/>
    <mergeCell ref="E40:E41"/>
    <mergeCell ref="F40:F41"/>
    <mergeCell ref="A1:H1"/>
    <mergeCell ref="A6:H6"/>
    <mergeCell ref="A7:H7"/>
    <mergeCell ref="D11:D13"/>
    <mergeCell ref="E11:H11"/>
    <mergeCell ref="E12:E13"/>
    <mergeCell ref="F12:F13"/>
    <mergeCell ref="A2:H2"/>
    <mergeCell ref="A3:H3"/>
    <mergeCell ref="A4:H4"/>
    <mergeCell ref="G12:H12"/>
    <mergeCell ref="A8:H8"/>
    <mergeCell ref="A9:H9"/>
    <mergeCell ref="A10:A13"/>
    <mergeCell ref="B10:B13"/>
    <mergeCell ref="C10:C13"/>
    <mergeCell ref="D10:H10"/>
  </mergeCells>
  <hyperlinks>
    <hyperlink ref="A7" location="P291" display="P291"/>
    <hyperlink ref="F12" r:id="rId1" display="consultantplus://offline/ref=747F550818F2E0180D6BB7944D239EA314568E0057C2A5CAD94B85812825281322C211B170CDL3WAJ"/>
  </hyperlinks>
  <printOptions/>
  <pageMargins left="0.11811023622047245" right="0.11811023622047245" top="0.35433070866141736" bottom="0.35433070866141736" header="0" footer="0"/>
  <pageSetup fitToHeight="0" horizontalDpi="600" verticalDpi="600" orientation="portrait" paperSize="9" scale="7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89" t="s">
        <v>421</v>
      </c>
      <c r="C1" s="190"/>
      <c r="D1" s="195"/>
      <c r="E1" s="195"/>
    </row>
    <row r="2" spans="2:5" ht="12.75">
      <c r="B2" s="189" t="s">
        <v>422</v>
      </c>
      <c r="C2" s="190"/>
      <c r="D2" s="195"/>
      <c r="E2" s="195"/>
    </row>
    <row r="3" spans="2:5" ht="12.75">
      <c r="B3" s="191"/>
      <c r="C3" s="191"/>
      <c r="D3" s="196"/>
      <c r="E3" s="196"/>
    </row>
    <row r="4" spans="2:5" ht="38.25">
      <c r="B4" s="192" t="s">
        <v>423</v>
      </c>
      <c r="C4" s="191"/>
      <c r="D4" s="196"/>
      <c r="E4" s="196"/>
    </row>
    <row r="5" spans="2:5" ht="12.75">
      <c r="B5" s="191"/>
      <c r="C5" s="191"/>
      <c r="D5" s="196"/>
      <c r="E5" s="196"/>
    </row>
    <row r="6" spans="2:5" ht="25.5">
      <c r="B6" s="189" t="s">
        <v>424</v>
      </c>
      <c r="C6" s="190"/>
      <c r="D6" s="195"/>
      <c r="E6" s="197" t="s">
        <v>425</v>
      </c>
    </row>
    <row r="7" spans="2:5" ht="13.5" thickBot="1">
      <c r="B7" s="191"/>
      <c r="C7" s="191"/>
      <c r="D7" s="196"/>
      <c r="E7" s="196"/>
    </row>
    <row r="8" spans="2:5" ht="39" thickBot="1">
      <c r="B8" s="193" t="s">
        <v>426</v>
      </c>
      <c r="C8" s="194"/>
      <c r="D8" s="198"/>
      <c r="E8" s="199">
        <v>57</v>
      </c>
    </row>
    <row r="9" spans="2:5" ht="12.75">
      <c r="B9" s="191"/>
      <c r="C9" s="191"/>
      <c r="D9" s="196"/>
      <c r="E9" s="19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Тверская гимназия №10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Курбетьева Т. М.</dc:creator>
  <cp:keywords/>
  <dc:description/>
  <cp:lastModifiedBy>1</cp:lastModifiedBy>
  <cp:lastPrinted>2019-01-31T09:43:51Z</cp:lastPrinted>
  <dcterms:created xsi:type="dcterms:W3CDTF">2013-10-29T11:49:50Z</dcterms:created>
  <dcterms:modified xsi:type="dcterms:W3CDTF">2019-10-28T11:14:02Z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