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on\Desktop\"/>
    </mc:Choice>
  </mc:AlternateContent>
  <xr:revisionPtr revIDLastSave="0" documentId="13_ncr:1_{4A38C85E-9BF4-432C-A7C6-CFBB3E6DCB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definedNames>
    <definedName name="_xlnm.Print_Titles" localSheetId="0">Лист1!$15:$16</definedName>
    <definedName name="_xlnm.Print_Area" localSheetId="0">Лист1!$A$1:$P$82</definedName>
  </definedNames>
  <calcPr calcId="181029"/>
</workbook>
</file>

<file path=xl/calcChain.xml><?xml version="1.0" encoding="utf-8"?>
<calcChain xmlns="http://schemas.openxmlformats.org/spreadsheetml/2006/main">
  <c r="M18" i="1" l="1"/>
  <c r="M19" i="1"/>
  <c r="M20" i="1"/>
  <c r="M21" i="1"/>
  <c r="M22" i="1"/>
  <c r="M23" i="1"/>
  <c r="M25" i="1"/>
  <c r="M26" i="1"/>
  <c r="M27" i="1"/>
  <c r="M28" i="1"/>
  <c r="M29" i="1"/>
  <c r="M30" i="1"/>
  <c r="M31" i="1"/>
  <c r="M32" i="1"/>
  <c r="M33" i="1"/>
  <c r="M17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35" i="1"/>
  <c r="M69" i="1"/>
  <c r="M63" i="1"/>
  <c r="M64" i="1"/>
  <c r="M65" i="1"/>
  <c r="M66" i="1"/>
  <c r="M67" i="1"/>
  <c r="M62" i="1"/>
  <c r="M52" i="1"/>
  <c r="M53" i="1"/>
  <c r="M54" i="1"/>
  <c r="M55" i="1"/>
  <c r="M56" i="1"/>
  <c r="M57" i="1"/>
  <c r="M58" i="1"/>
  <c r="M59" i="1"/>
  <c r="M60" i="1"/>
  <c r="M51" i="1"/>
</calcChain>
</file>

<file path=xl/sharedStrings.xml><?xml version="1.0" encoding="utf-8"?>
<sst xmlns="http://schemas.openxmlformats.org/spreadsheetml/2006/main" count="546" uniqueCount="216">
  <si>
    <t>ПРОТОКОЛ</t>
  </si>
  <si>
    <t>№ п/п</t>
  </si>
  <si>
    <t>Шифр</t>
  </si>
  <si>
    <t>Фамилия</t>
  </si>
  <si>
    <t>Имя</t>
  </si>
  <si>
    <t>Отчество</t>
  </si>
  <si>
    <t>Пол</t>
  </si>
  <si>
    <t>Дата рождения</t>
  </si>
  <si>
    <t>Наличие гражданства Российской Федерации (да, нет)</t>
  </si>
  <si>
    <t>Ограниченные возможности здоровья (имеются/не имеются)</t>
  </si>
  <si>
    <t>Уровень (класс) обучения</t>
  </si>
  <si>
    <t>Статус участника (участник, победитель, призер)</t>
  </si>
  <si>
    <t>Результат (балл)</t>
  </si>
  <si>
    <t xml:space="preserve">                                                 (наименование образовательной организации)</t>
  </si>
  <si>
    <t>Информация об участнике олимпиады</t>
  </si>
  <si>
    <t>Информация об учителе</t>
  </si>
  <si>
    <t>Результат (%)</t>
  </si>
  <si>
    <t>жюри школьного этапа Всероссийской олимпиады школьников в 2025/2026 учебном году</t>
  </si>
  <si>
    <t xml:space="preserve">по английскому языку </t>
  </si>
  <si>
    <t>МБОУ "Центр Образования имени Александра Атрощанка"</t>
  </si>
  <si>
    <t>«23»   сентября  2025 года</t>
  </si>
  <si>
    <t xml:space="preserve">ДАТА ПРОВЕДЕНИЯ: «22»сентября  2025 года  </t>
  </si>
  <si>
    <t>МЕСТО ПРОВЕДЕНИЯ - МБОУ "Центр Образования имени Александра Атрощанка"</t>
  </si>
  <si>
    <t>Решением жюри школьного этапа Всероссийской олимпиады школьников по английскому языку,  утвержденным   приказом   управления     образования    Администрации города Твери   от «_05_»__09__2025 г.   № __824__,  определяются следующие результаты:</t>
  </si>
  <si>
    <t>ОЦО10051 </t>
  </si>
  <si>
    <t>Арефьева</t>
  </si>
  <si>
    <t xml:space="preserve">Софья </t>
  </si>
  <si>
    <t>Дмитриевна</t>
  </si>
  <si>
    <t>ж</t>
  </si>
  <si>
    <t>да</t>
  </si>
  <si>
    <t>Смирнова</t>
  </si>
  <si>
    <t xml:space="preserve">Мария </t>
  </si>
  <si>
    <t>Михайловна</t>
  </si>
  <si>
    <t xml:space="preserve">Бурдова </t>
  </si>
  <si>
    <t>Анжелика</t>
  </si>
  <si>
    <t>Романовна</t>
  </si>
  <si>
    <t>Павлова</t>
  </si>
  <si>
    <t>Вероника</t>
  </si>
  <si>
    <t>Александровна</t>
  </si>
  <si>
    <t>Каиали</t>
  </si>
  <si>
    <t>Айла</t>
  </si>
  <si>
    <t>ОЦО10056</t>
  </si>
  <si>
    <t>Фушкова</t>
  </si>
  <si>
    <t>Рамзия</t>
  </si>
  <si>
    <t>Хуррамовна</t>
  </si>
  <si>
    <t>ОЦО09042</t>
  </si>
  <si>
    <t>ОЦО05026</t>
  </si>
  <si>
    <t>Гасанова</t>
  </si>
  <si>
    <t>Элина</t>
  </si>
  <si>
    <t>Карсиновна</t>
  </si>
  <si>
    <t xml:space="preserve">Галкин </t>
  </si>
  <si>
    <t>Георгий</t>
  </si>
  <si>
    <t>Александрович</t>
  </si>
  <si>
    <t>ОЦО06008</t>
  </si>
  <si>
    <t>Перевощиков</t>
  </si>
  <si>
    <t>Константин</t>
  </si>
  <si>
    <t>Олегович</t>
  </si>
  <si>
    <t>ОЦО05002</t>
  </si>
  <si>
    <t>Повелихина</t>
  </si>
  <si>
    <t>Ульяна</t>
  </si>
  <si>
    <t>Алексеевна</t>
  </si>
  <si>
    <t>Романова</t>
  </si>
  <si>
    <t>Курбанова</t>
  </si>
  <si>
    <t>Елизавета</t>
  </si>
  <si>
    <t>Валерия</t>
  </si>
  <si>
    <t>Сергеевна</t>
  </si>
  <si>
    <t>ОЦО05003</t>
  </si>
  <si>
    <t>ОЦО05004</t>
  </si>
  <si>
    <t>ОЦО05006</t>
  </si>
  <si>
    <t>ОЦО05001</t>
  </si>
  <si>
    <t>Колесов</t>
  </si>
  <si>
    <t>Артем</t>
  </si>
  <si>
    <t>Ильич</t>
  </si>
  <si>
    <t>Кочанов</t>
  </si>
  <si>
    <t>Степан</t>
  </si>
  <si>
    <t>ОЦО05025</t>
  </si>
  <si>
    <t>Дмитриевич</t>
  </si>
  <si>
    <t>Левшин</t>
  </si>
  <si>
    <t>Иван</t>
  </si>
  <si>
    <t>Сергеевич</t>
  </si>
  <si>
    <t>Петухова</t>
  </si>
  <si>
    <t>Ксения</t>
  </si>
  <si>
    <t>Ребенок</t>
  </si>
  <si>
    <t>Николай</t>
  </si>
  <si>
    <t>Михайлович</t>
  </si>
  <si>
    <t>Маркиш</t>
  </si>
  <si>
    <t>Леонид</t>
  </si>
  <si>
    <t>Алексеевич</t>
  </si>
  <si>
    <t>Румянцева</t>
  </si>
  <si>
    <t>Алиса</t>
  </si>
  <si>
    <t>Максимовна</t>
  </si>
  <si>
    <t>Морозова</t>
  </si>
  <si>
    <t>Марьяна</t>
  </si>
  <si>
    <t>Денисовна</t>
  </si>
  <si>
    <t>Тропина</t>
  </si>
  <si>
    <t>София</t>
  </si>
  <si>
    <t>Агабекян</t>
  </si>
  <si>
    <t>Арина</t>
  </si>
  <si>
    <t>ОЦО06021</t>
  </si>
  <si>
    <t>ОЦО06009</t>
  </si>
  <si>
    <t>ОЦО06012</t>
  </si>
  <si>
    <t>ОЦО06020</t>
  </si>
  <si>
    <t>ОЦО06022</t>
  </si>
  <si>
    <t>ОЦО06013</t>
  </si>
  <si>
    <t>ОЦО06010</t>
  </si>
  <si>
    <t>ОЦО06007</t>
  </si>
  <si>
    <t>Галкина</t>
  </si>
  <si>
    <t>Ольга</t>
  </si>
  <si>
    <t>Владимировна</t>
  </si>
  <si>
    <t>Виктория</t>
  </si>
  <si>
    <t>Сорокина</t>
  </si>
  <si>
    <t>Анна</t>
  </si>
  <si>
    <t>Андреевна</t>
  </si>
  <si>
    <t>Гаврилина</t>
  </si>
  <si>
    <t>Токарева</t>
  </si>
  <si>
    <t>ОЦО07025</t>
  </si>
  <si>
    <t>ОЦО07034</t>
  </si>
  <si>
    <t>ОЦО07026</t>
  </si>
  <si>
    <t>ОЦО07028</t>
  </si>
  <si>
    <t>ОЦО07040</t>
  </si>
  <si>
    <t>Котова</t>
  </si>
  <si>
    <t>Дарина</t>
  </si>
  <si>
    <t>Качалова</t>
  </si>
  <si>
    <t>Юстина</t>
  </si>
  <si>
    <t xml:space="preserve">Семенчук </t>
  </si>
  <si>
    <t>Таисия</t>
  </si>
  <si>
    <t>Борисова</t>
  </si>
  <si>
    <t>Мешалкина</t>
  </si>
  <si>
    <t>Софья</t>
  </si>
  <si>
    <t>Рамазанова</t>
  </si>
  <si>
    <t>Диана</t>
  </si>
  <si>
    <t>Гаджимамаева</t>
  </si>
  <si>
    <t>Надия</t>
  </si>
  <si>
    <t>Кирпичникова</t>
  </si>
  <si>
    <t>Юлия</t>
  </si>
  <si>
    <t>Хлобыстов</t>
  </si>
  <si>
    <t>Антон</t>
  </si>
  <si>
    <t>Андреевич</t>
  </si>
  <si>
    <t>Косякова</t>
  </si>
  <si>
    <t>Екатерина</t>
  </si>
  <si>
    <t>ОЦО08039</t>
  </si>
  <si>
    <t>ОЦО08038</t>
  </si>
  <si>
    <t>Меркун</t>
  </si>
  <si>
    <t>Волков</t>
  </si>
  <si>
    <t>ОЦО08036</t>
  </si>
  <si>
    <t>ОЦО08037</t>
  </si>
  <si>
    <t>Алёна</t>
  </si>
  <si>
    <t>Егор</t>
  </si>
  <si>
    <t>Лавинецкий</t>
  </si>
  <si>
    <t>ОЦО08035</t>
  </si>
  <si>
    <t>ОЦО07033</t>
  </si>
  <si>
    <t>Галианци</t>
  </si>
  <si>
    <t>Боброва</t>
  </si>
  <si>
    <t>ОЦО07030</t>
  </si>
  <si>
    <t>Шумилова</t>
  </si>
  <si>
    <t>ОЦО07031</t>
  </si>
  <si>
    <t>Руслановна</t>
  </si>
  <si>
    <t>Починок</t>
  </si>
  <si>
    <t>Алла</t>
  </si>
  <si>
    <t>ОЦО07027</t>
  </si>
  <si>
    <t>ОЦО09043</t>
  </si>
  <si>
    <t>Комаричева</t>
  </si>
  <si>
    <t>Мария</t>
  </si>
  <si>
    <t>ОЦО09041</t>
  </si>
  <si>
    <t>Донскова</t>
  </si>
  <si>
    <t>Милана</t>
  </si>
  <si>
    <t>ОЦО09045</t>
  </si>
  <si>
    <t>Крылова</t>
  </si>
  <si>
    <t>Ангелина</t>
  </si>
  <si>
    <t>Николаевна</t>
  </si>
  <si>
    <t>Иевлева</t>
  </si>
  <si>
    <t>Ирина</t>
  </si>
  <si>
    <t>ОЦО09046</t>
  </si>
  <si>
    <t>Николаева</t>
  </si>
  <si>
    <t>Аанесова</t>
  </si>
  <si>
    <t>ОЦО09047</t>
  </si>
  <si>
    <t>Алена</t>
  </si>
  <si>
    <t>Рабчинова</t>
  </si>
  <si>
    <t>ОЦО09049</t>
  </si>
  <si>
    <t>Вячеславовна</t>
  </si>
  <si>
    <t>ОЦО09050</t>
  </si>
  <si>
    <t>Шмакова</t>
  </si>
  <si>
    <t>Дарья</t>
  </si>
  <si>
    <t>ОЦО11057</t>
  </si>
  <si>
    <t>Константинова</t>
  </si>
  <si>
    <t>Анастасия</t>
  </si>
  <si>
    <t>ОЦО10060</t>
  </si>
  <si>
    <t>Эль-Айди</t>
  </si>
  <si>
    <t>Мустафовна</t>
  </si>
  <si>
    <t>ОЦО10061</t>
  </si>
  <si>
    <t>Коробко</t>
  </si>
  <si>
    <t>Тян</t>
  </si>
  <si>
    <t>Эвелина</t>
  </si>
  <si>
    <t>ОЦО09044</t>
  </si>
  <si>
    <t>ОЦО09059</t>
  </si>
  <si>
    <t>Александрова</t>
  </si>
  <si>
    <t>Хохлова</t>
  </si>
  <si>
    <t>Евгения</t>
  </si>
  <si>
    <t>м</t>
  </si>
  <si>
    <t>Шамильевна</t>
  </si>
  <si>
    <t>Кирилловна</t>
  </si>
  <si>
    <t>Ивановна</t>
  </si>
  <si>
    <t>Максимович</t>
  </si>
  <si>
    <t>Тельмановна</t>
  </si>
  <si>
    <t>не имеются</t>
  </si>
  <si>
    <t>победитель</t>
  </si>
  <si>
    <t>призер</t>
  </si>
  <si>
    <t>участник</t>
  </si>
  <si>
    <t>ОЦО10055</t>
  </si>
  <si>
    <t>Председатель жюри: _____________/Хлобыстов А.А./</t>
  </si>
  <si>
    <t>Члены жюри: Иевлева И.В.</t>
  </si>
  <si>
    <t>Галкина О.В.</t>
  </si>
  <si>
    <t>Смирнова М.М.</t>
  </si>
  <si>
    <t>Кирпичникова Ю.С.</t>
  </si>
  <si>
    <t>ОЦО10062</t>
  </si>
  <si>
    <t xml:space="preserve">победитель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</si>
</sst>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2" fillId="0" borderId="0" xfId="0" applyFont="1" applyBorder="1"/>
    <xf numFmtId="0" fontId="3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top"/>
    </xf>
    <xf numFmtId="0" fontId="2" fillId="0" borderId="1" xfId="0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2" borderId="3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/>
    <xf numFmtId="49" fontId="0" fillId="0" borderId="0" xfId="0" applyNumberFormat="1" applyAlignment="1"/>
    <xf numFmtId="0" fontId="2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3" xfId="0" applyNumberFormat="1" applyFont="1" applyBorder="1" applyAlignment="1">
      <alignment horizontal="left"/>
    </xf>
    <xf numFmtId="1" fontId="2" fillId="0" borderId="14" xfId="0" applyNumberFormat="1" applyFont="1" applyBorder="1" applyAlignment="1">
      <alignment horizontal="left"/>
    </xf>
    <xf numFmtId="0" fontId="2" fillId="0" borderId="14" xfId="0" applyFont="1" applyBorder="1" applyAlignment="1">
      <alignment horizontal="left" vertical="top"/>
    </xf>
    <xf numFmtId="0" fontId="2" fillId="0" borderId="14" xfId="0" applyFont="1" applyBorder="1" applyAlignment="1">
      <alignment horizontal="center" vertical="top"/>
    </xf>
    <xf numFmtId="14" fontId="2" fillId="0" borderId="14" xfId="0" applyNumberFormat="1" applyFont="1" applyBorder="1" applyAlignment="1">
      <alignment horizontal="center" vertical="top"/>
    </xf>
    <xf numFmtId="0" fontId="2" fillId="0" borderId="13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14" fontId="2" fillId="0" borderId="1" xfId="0" applyNumberFormat="1" applyFont="1" applyBorder="1" applyAlignment="1">
      <alignment horizontal="center"/>
    </xf>
    <xf numFmtId="9" fontId="2" fillId="0" borderId="1" xfId="1" applyFont="1" applyBorder="1" applyAlignment="1">
      <alignment horizontal="center" vertical="top"/>
    </xf>
    <xf numFmtId="9" fontId="3" fillId="0" borderId="1" xfId="1" applyFont="1" applyBorder="1" applyAlignment="1">
      <alignment horizontal="center" vertical="center"/>
    </xf>
    <xf numFmtId="9" fontId="2" fillId="0" borderId="14" xfId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9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2"/>
  <sheetViews>
    <sheetView tabSelected="1" topLeftCell="A2" zoomScale="79" workbookViewId="0">
      <selection activeCell="K35" sqref="K35"/>
    </sheetView>
  </sheetViews>
  <sheetFormatPr defaultRowHeight="15.75" x14ac:dyDescent="0.25"/>
  <cols>
    <col min="1" max="1" width="5.140625" style="1" customWidth="1"/>
    <col min="2" max="2" width="13.85546875" style="1" customWidth="1"/>
    <col min="3" max="3" width="15.42578125" style="1" customWidth="1"/>
    <col min="4" max="4" width="13.28515625" style="1" customWidth="1"/>
    <col min="5" max="5" width="17.28515625" style="1" customWidth="1"/>
    <col min="6" max="6" width="5.28515625" style="1" customWidth="1"/>
    <col min="7" max="7" width="15.42578125" style="1" customWidth="1"/>
    <col min="8" max="8" width="12.85546875" style="1" customWidth="1"/>
    <col min="9" max="9" width="15.42578125" style="1" customWidth="1"/>
    <col min="10" max="10" width="10.28515625" style="1" customWidth="1"/>
    <col min="11" max="11" width="12.5703125" style="1" customWidth="1"/>
    <col min="12" max="12" width="10.42578125" style="1" customWidth="1"/>
    <col min="13" max="13" width="10.28515625" style="1" customWidth="1"/>
    <col min="14" max="14" width="15.5703125" style="1" customWidth="1"/>
    <col min="15" max="15" width="13.42578125" style="1" customWidth="1"/>
    <col min="16" max="16" width="16" style="1" customWidth="1"/>
    <col min="17" max="16384" width="9.140625" style="1"/>
  </cols>
  <sheetData>
    <row r="1" spans="1:16" ht="21.7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x14ac:dyDescent="0.25">
      <c r="A2" s="15" t="s">
        <v>17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x14ac:dyDescent="0.25">
      <c r="A3" s="15" t="s">
        <v>18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x14ac:dyDescent="0.25">
      <c r="A4" s="15" t="s">
        <v>19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x14ac:dyDescent="0.25">
      <c r="A5" s="25" t="s">
        <v>20</v>
      </c>
      <c r="B5" s="26"/>
      <c r="C5" s="26"/>
      <c r="D5" s="26"/>
      <c r="E5" s="26"/>
      <c r="F5" s="26"/>
    </row>
    <row r="7" spans="1:16" x14ac:dyDescent="0.25">
      <c r="A7" s="18" t="s">
        <v>21</v>
      </c>
      <c r="B7" s="18"/>
      <c r="C7" s="18"/>
      <c r="D7" s="18"/>
      <c r="E7" s="18"/>
      <c r="F7" s="18"/>
      <c r="G7" s="18"/>
      <c r="H7" s="18"/>
      <c r="I7" s="18"/>
    </row>
    <row r="9" spans="1:16" x14ac:dyDescent="0.25">
      <c r="A9" s="18" t="s">
        <v>22</v>
      </c>
      <c r="B9" s="18"/>
      <c r="C9" s="18"/>
      <c r="D9" s="18"/>
      <c r="E9" s="18"/>
      <c r="F9" s="18"/>
      <c r="G9" s="18"/>
      <c r="H9" s="18"/>
      <c r="I9" s="18"/>
    </row>
    <row r="10" spans="1:16" x14ac:dyDescent="0.25">
      <c r="A10" s="2" t="s">
        <v>13</v>
      </c>
      <c r="B10" s="2"/>
      <c r="C10" s="2"/>
      <c r="D10" s="2"/>
      <c r="E10" s="2"/>
      <c r="F10" s="2"/>
      <c r="G10" s="2"/>
    </row>
    <row r="12" spans="1:16" x14ac:dyDescent="0.25">
      <c r="A12" s="24" t="s">
        <v>23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16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</row>
    <row r="14" spans="1:16" ht="16.5" thickBot="1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x14ac:dyDescent="0.25">
      <c r="A15" s="19" t="s">
        <v>1</v>
      </c>
      <c r="B15" s="21" t="s">
        <v>14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3"/>
      <c r="N15" s="16" t="s">
        <v>15</v>
      </c>
      <c r="O15" s="16"/>
      <c r="P15" s="17"/>
    </row>
    <row r="16" spans="1:16" ht="81" customHeight="1" thickBot="1" x14ac:dyDescent="0.3">
      <c r="A16" s="20"/>
      <c r="B16" s="5" t="s">
        <v>2</v>
      </c>
      <c r="C16" s="5" t="s">
        <v>3</v>
      </c>
      <c r="D16" s="5" t="s">
        <v>4</v>
      </c>
      <c r="E16" s="5" t="s">
        <v>5</v>
      </c>
      <c r="F16" s="5" t="s">
        <v>6</v>
      </c>
      <c r="G16" s="5" t="s">
        <v>7</v>
      </c>
      <c r="H16" s="6" t="s">
        <v>8</v>
      </c>
      <c r="I16" s="6" t="s">
        <v>9</v>
      </c>
      <c r="J16" s="6" t="s">
        <v>10</v>
      </c>
      <c r="K16" s="6" t="s">
        <v>11</v>
      </c>
      <c r="L16" s="6" t="s">
        <v>12</v>
      </c>
      <c r="M16" s="6" t="s">
        <v>16</v>
      </c>
      <c r="N16" s="6" t="s">
        <v>3</v>
      </c>
      <c r="O16" s="6" t="s">
        <v>4</v>
      </c>
      <c r="P16" s="7" t="s">
        <v>5</v>
      </c>
    </row>
    <row r="17" spans="1:16" x14ac:dyDescent="0.25">
      <c r="A17" s="30">
        <v>1</v>
      </c>
      <c r="B17" s="31" t="s">
        <v>46</v>
      </c>
      <c r="C17" s="32" t="s">
        <v>47</v>
      </c>
      <c r="D17" s="32" t="s">
        <v>48</v>
      </c>
      <c r="E17" s="32" t="s">
        <v>49</v>
      </c>
      <c r="F17" s="33" t="s">
        <v>28</v>
      </c>
      <c r="G17" s="34">
        <v>41726</v>
      </c>
      <c r="H17" s="33" t="s">
        <v>29</v>
      </c>
      <c r="I17" s="33" t="s">
        <v>204</v>
      </c>
      <c r="J17" s="33">
        <v>5</v>
      </c>
      <c r="K17" s="33" t="s">
        <v>207</v>
      </c>
      <c r="L17" s="33">
        <v>21</v>
      </c>
      <c r="M17" s="40">
        <f>L17/48</f>
        <v>0.4375</v>
      </c>
      <c r="N17" s="35" t="s">
        <v>114</v>
      </c>
      <c r="O17" s="35" t="s">
        <v>111</v>
      </c>
      <c r="P17" s="36" t="s">
        <v>38</v>
      </c>
    </row>
    <row r="18" spans="1:16" ht="16.5" thickBot="1" x14ac:dyDescent="0.3">
      <c r="A18" s="8">
        <v>2</v>
      </c>
      <c r="B18" s="13" t="s">
        <v>57</v>
      </c>
      <c r="C18" s="13" t="s">
        <v>54</v>
      </c>
      <c r="D18" s="13" t="s">
        <v>55</v>
      </c>
      <c r="E18" s="13" t="s">
        <v>56</v>
      </c>
      <c r="F18" s="9" t="s">
        <v>198</v>
      </c>
      <c r="G18" s="12">
        <v>41949</v>
      </c>
      <c r="H18" s="9" t="s">
        <v>29</v>
      </c>
      <c r="I18" s="9" t="s">
        <v>204</v>
      </c>
      <c r="J18" s="9">
        <v>5</v>
      </c>
      <c r="K18" s="9" t="s">
        <v>206</v>
      </c>
      <c r="L18" s="9">
        <v>27</v>
      </c>
      <c r="M18" s="38">
        <f t="shared" ref="M18:M33" si="0">L18/48</f>
        <v>0.5625</v>
      </c>
      <c r="N18" s="4" t="s">
        <v>113</v>
      </c>
      <c r="O18" s="4" t="s">
        <v>111</v>
      </c>
      <c r="P18" s="4" t="s">
        <v>112</v>
      </c>
    </row>
    <row r="19" spans="1:16" x14ac:dyDescent="0.25">
      <c r="A19" s="30">
        <v>3</v>
      </c>
      <c r="B19" s="8" t="s">
        <v>66</v>
      </c>
      <c r="C19" s="4" t="s">
        <v>58</v>
      </c>
      <c r="D19" s="4" t="s">
        <v>59</v>
      </c>
      <c r="E19" s="4" t="s">
        <v>60</v>
      </c>
      <c r="F19" s="9" t="s">
        <v>28</v>
      </c>
      <c r="G19" s="12">
        <v>41789</v>
      </c>
      <c r="H19" s="9" t="s">
        <v>29</v>
      </c>
      <c r="I19" s="9" t="s">
        <v>204</v>
      </c>
      <c r="J19" s="9">
        <v>5</v>
      </c>
      <c r="K19" s="9" t="s">
        <v>207</v>
      </c>
      <c r="L19" s="9">
        <v>23</v>
      </c>
      <c r="M19" s="38">
        <f t="shared" si="0"/>
        <v>0.47916666666666669</v>
      </c>
      <c r="N19" s="4" t="s">
        <v>113</v>
      </c>
      <c r="O19" s="4" t="s">
        <v>111</v>
      </c>
      <c r="P19" s="4" t="s">
        <v>112</v>
      </c>
    </row>
    <row r="20" spans="1:16" ht="16.5" thickBot="1" x14ac:dyDescent="0.3">
      <c r="A20" s="8">
        <v>4</v>
      </c>
      <c r="B20" s="8" t="s">
        <v>67</v>
      </c>
      <c r="C20" s="4" t="s">
        <v>61</v>
      </c>
      <c r="D20" s="4" t="s">
        <v>63</v>
      </c>
      <c r="E20" s="4" t="s">
        <v>65</v>
      </c>
      <c r="F20" s="9" t="s">
        <v>28</v>
      </c>
      <c r="G20" s="12">
        <v>41882</v>
      </c>
      <c r="H20" s="9" t="s">
        <v>29</v>
      </c>
      <c r="I20" s="9" t="s">
        <v>204</v>
      </c>
      <c r="J20" s="9">
        <v>5</v>
      </c>
      <c r="K20" s="9" t="s">
        <v>207</v>
      </c>
      <c r="L20" s="9">
        <v>22</v>
      </c>
      <c r="M20" s="38">
        <f t="shared" si="0"/>
        <v>0.45833333333333331</v>
      </c>
      <c r="N20" s="4" t="s">
        <v>113</v>
      </c>
      <c r="O20" s="4" t="s">
        <v>111</v>
      </c>
      <c r="P20" s="4" t="s">
        <v>112</v>
      </c>
    </row>
    <row r="21" spans="1:16" ht="16.5" thickBot="1" x14ac:dyDescent="0.3">
      <c r="A21" s="30">
        <v>5</v>
      </c>
      <c r="B21" s="8" t="s">
        <v>68</v>
      </c>
      <c r="C21" s="4" t="s">
        <v>62</v>
      </c>
      <c r="D21" s="4" t="s">
        <v>64</v>
      </c>
      <c r="E21" s="4" t="s">
        <v>38</v>
      </c>
      <c r="F21" s="9" t="s">
        <v>28</v>
      </c>
      <c r="G21" s="12">
        <v>41623</v>
      </c>
      <c r="H21" s="9" t="s">
        <v>29</v>
      </c>
      <c r="I21" s="9" t="s">
        <v>204</v>
      </c>
      <c r="J21" s="9">
        <v>5</v>
      </c>
      <c r="K21" s="9" t="s">
        <v>206</v>
      </c>
      <c r="L21" s="9">
        <v>25</v>
      </c>
      <c r="M21" s="38">
        <f t="shared" si="0"/>
        <v>0.52083333333333337</v>
      </c>
      <c r="N21" s="4" t="s">
        <v>113</v>
      </c>
      <c r="O21" s="4" t="s">
        <v>111</v>
      </c>
      <c r="P21" s="4" t="s">
        <v>112</v>
      </c>
    </row>
    <row r="22" spans="1:16" x14ac:dyDescent="0.25">
      <c r="A22" s="30">
        <v>6</v>
      </c>
      <c r="B22" s="8" t="s">
        <v>69</v>
      </c>
      <c r="C22" s="4" t="s">
        <v>70</v>
      </c>
      <c r="D22" s="4" t="s">
        <v>71</v>
      </c>
      <c r="E22" s="4" t="s">
        <v>72</v>
      </c>
      <c r="F22" s="9" t="s">
        <v>198</v>
      </c>
      <c r="G22" s="12">
        <v>41789</v>
      </c>
      <c r="H22" s="9" t="s">
        <v>29</v>
      </c>
      <c r="I22" s="9" t="s">
        <v>204</v>
      </c>
      <c r="J22" s="9">
        <v>5</v>
      </c>
      <c r="K22" s="9" t="s">
        <v>206</v>
      </c>
      <c r="L22" s="9">
        <v>29</v>
      </c>
      <c r="M22" s="38">
        <f t="shared" si="0"/>
        <v>0.60416666666666663</v>
      </c>
      <c r="N22" s="4" t="s">
        <v>106</v>
      </c>
      <c r="O22" s="4" t="s">
        <v>107</v>
      </c>
      <c r="P22" s="4" t="s">
        <v>108</v>
      </c>
    </row>
    <row r="23" spans="1:16" x14ac:dyDescent="0.25">
      <c r="A23" s="8">
        <v>7</v>
      </c>
      <c r="B23" s="13" t="s">
        <v>75</v>
      </c>
      <c r="C23" s="13" t="s">
        <v>73</v>
      </c>
      <c r="D23" s="13" t="s">
        <v>74</v>
      </c>
      <c r="E23" s="13" t="s">
        <v>76</v>
      </c>
      <c r="F23" s="9" t="s">
        <v>198</v>
      </c>
      <c r="G23" s="12">
        <v>41871</v>
      </c>
      <c r="H23" s="9" t="s">
        <v>29</v>
      </c>
      <c r="I23" s="9" t="s">
        <v>204</v>
      </c>
      <c r="J23" s="9">
        <v>5</v>
      </c>
      <c r="K23" s="9" t="s">
        <v>207</v>
      </c>
      <c r="L23" s="9">
        <v>8</v>
      </c>
      <c r="M23" s="38">
        <f t="shared" si="0"/>
        <v>0.16666666666666666</v>
      </c>
      <c r="N23" s="4" t="s">
        <v>113</v>
      </c>
      <c r="O23" s="4" t="s">
        <v>111</v>
      </c>
      <c r="P23" s="4" t="s">
        <v>112</v>
      </c>
    </row>
    <row r="24" spans="1:16" x14ac:dyDescent="0.25">
      <c r="A24" s="8"/>
      <c r="B24" s="13"/>
      <c r="C24" s="13"/>
      <c r="D24" s="13"/>
      <c r="E24" s="13"/>
      <c r="F24" s="9"/>
      <c r="G24" s="13"/>
      <c r="H24" s="9"/>
      <c r="I24" s="9"/>
      <c r="J24" s="13"/>
      <c r="K24" s="9"/>
      <c r="L24" s="9"/>
      <c r="M24" s="38"/>
      <c r="N24" s="4"/>
      <c r="O24" s="4"/>
      <c r="P24" s="4"/>
    </row>
    <row r="25" spans="1:16" x14ac:dyDescent="0.25">
      <c r="A25" s="8">
        <v>8</v>
      </c>
      <c r="B25" s="8" t="s">
        <v>53</v>
      </c>
      <c r="C25" s="4" t="s">
        <v>50</v>
      </c>
      <c r="D25" s="4" t="s">
        <v>51</v>
      </c>
      <c r="E25" s="4" t="s">
        <v>52</v>
      </c>
      <c r="F25" s="9" t="s">
        <v>198</v>
      </c>
      <c r="G25" s="12">
        <v>41315</v>
      </c>
      <c r="H25" s="9" t="s">
        <v>29</v>
      </c>
      <c r="I25" s="9" t="s">
        <v>204</v>
      </c>
      <c r="J25" s="9">
        <v>6</v>
      </c>
      <c r="K25" s="9" t="s">
        <v>206</v>
      </c>
      <c r="L25" s="9">
        <v>28</v>
      </c>
      <c r="M25" s="38">
        <f t="shared" si="0"/>
        <v>0.58333333333333337</v>
      </c>
      <c r="N25" s="4" t="s">
        <v>106</v>
      </c>
      <c r="O25" s="4" t="s">
        <v>107</v>
      </c>
      <c r="P25" s="4" t="s">
        <v>108</v>
      </c>
    </row>
    <row r="26" spans="1:16" x14ac:dyDescent="0.25">
      <c r="A26" s="8">
        <v>9</v>
      </c>
      <c r="B26" s="8" t="s">
        <v>98</v>
      </c>
      <c r="C26" s="4" t="s">
        <v>77</v>
      </c>
      <c r="D26" s="4" t="s">
        <v>78</v>
      </c>
      <c r="E26" s="4" t="s">
        <v>79</v>
      </c>
      <c r="F26" s="9" t="s">
        <v>198</v>
      </c>
      <c r="G26" s="12">
        <v>41353</v>
      </c>
      <c r="H26" s="9" t="s">
        <v>29</v>
      </c>
      <c r="I26" s="9" t="s">
        <v>204</v>
      </c>
      <c r="J26" s="9">
        <v>6</v>
      </c>
      <c r="K26" s="9" t="s">
        <v>205</v>
      </c>
      <c r="L26" s="9">
        <v>40</v>
      </c>
      <c r="M26" s="38">
        <f t="shared" si="0"/>
        <v>0.83333333333333337</v>
      </c>
      <c r="N26" s="4" t="s">
        <v>106</v>
      </c>
      <c r="O26" s="4" t="s">
        <v>107</v>
      </c>
      <c r="P26" s="4" t="s">
        <v>108</v>
      </c>
    </row>
    <row r="27" spans="1:16" x14ac:dyDescent="0.25">
      <c r="A27" s="8">
        <v>10</v>
      </c>
      <c r="B27" s="8" t="s">
        <v>99</v>
      </c>
      <c r="C27" s="4" t="s">
        <v>80</v>
      </c>
      <c r="D27" s="4" t="s">
        <v>81</v>
      </c>
      <c r="E27" s="4" t="s">
        <v>32</v>
      </c>
      <c r="F27" s="9" t="s">
        <v>28</v>
      </c>
      <c r="G27" s="12">
        <v>41626</v>
      </c>
      <c r="H27" s="9" t="s">
        <v>29</v>
      </c>
      <c r="I27" s="9" t="s">
        <v>204</v>
      </c>
      <c r="J27" s="9">
        <v>6</v>
      </c>
      <c r="K27" s="9" t="s">
        <v>207</v>
      </c>
      <c r="L27" s="9">
        <v>19</v>
      </c>
      <c r="M27" s="38">
        <f t="shared" si="0"/>
        <v>0.39583333333333331</v>
      </c>
      <c r="N27" s="4" t="s">
        <v>106</v>
      </c>
      <c r="O27" s="4" t="s">
        <v>107</v>
      </c>
      <c r="P27" s="4" t="s">
        <v>108</v>
      </c>
    </row>
    <row r="28" spans="1:16" x14ac:dyDescent="0.25">
      <c r="A28" s="8">
        <v>11</v>
      </c>
      <c r="B28" s="8" t="s">
        <v>100</v>
      </c>
      <c r="C28" s="4" t="s">
        <v>82</v>
      </c>
      <c r="D28" s="4" t="s">
        <v>83</v>
      </c>
      <c r="E28" s="4" t="s">
        <v>84</v>
      </c>
      <c r="F28" s="9" t="s">
        <v>198</v>
      </c>
      <c r="G28" s="12">
        <v>41653</v>
      </c>
      <c r="H28" s="9" t="s">
        <v>29</v>
      </c>
      <c r="I28" s="9" t="s">
        <v>204</v>
      </c>
      <c r="J28" s="9">
        <v>6</v>
      </c>
      <c r="K28" s="9" t="s">
        <v>207</v>
      </c>
      <c r="L28" s="9">
        <v>13</v>
      </c>
      <c r="M28" s="38">
        <f t="shared" si="0"/>
        <v>0.27083333333333331</v>
      </c>
      <c r="N28" s="4" t="s">
        <v>106</v>
      </c>
      <c r="O28" s="4" t="s">
        <v>107</v>
      </c>
      <c r="P28" s="4" t="s">
        <v>108</v>
      </c>
    </row>
    <row r="29" spans="1:16" x14ac:dyDescent="0.25">
      <c r="A29" s="8">
        <v>12</v>
      </c>
      <c r="B29" s="8" t="s">
        <v>101</v>
      </c>
      <c r="C29" s="4" t="s">
        <v>85</v>
      </c>
      <c r="D29" s="4" t="s">
        <v>86</v>
      </c>
      <c r="E29" s="4" t="s">
        <v>87</v>
      </c>
      <c r="F29" s="9" t="s">
        <v>198</v>
      </c>
      <c r="G29" s="12">
        <v>41593</v>
      </c>
      <c r="H29" s="9" t="s">
        <v>29</v>
      </c>
      <c r="I29" s="9" t="s">
        <v>204</v>
      </c>
      <c r="J29" s="9">
        <v>6</v>
      </c>
      <c r="K29" s="9" t="s">
        <v>206</v>
      </c>
      <c r="L29" s="9">
        <v>32</v>
      </c>
      <c r="M29" s="38">
        <f t="shared" si="0"/>
        <v>0.66666666666666663</v>
      </c>
      <c r="N29" s="4" t="s">
        <v>106</v>
      </c>
      <c r="O29" s="4" t="s">
        <v>107</v>
      </c>
      <c r="P29" s="4" t="s">
        <v>108</v>
      </c>
    </row>
    <row r="30" spans="1:16" x14ac:dyDescent="0.25">
      <c r="A30" s="8">
        <v>13</v>
      </c>
      <c r="B30" s="8" t="s">
        <v>102</v>
      </c>
      <c r="C30" s="4" t="s">
        <v>88</v>
      </c>
      <c r="D30" s="4" t="s">
        <v>89</v>
      </c>
      <c r="E30" s="4" t="s">
        <v>90</v>
      </c>
      <c r="F30" s="9" t="s">
        <v>28</v>
      </c>
      <c r="G30" s="12">
        <v>41593</v>
      </c>
      <c r="H30" s="9" t="s">
        <v>29</v>
      </c>
      <c r="I30" s="9" t="s">
        <v>204</v>
      </c>
      <c r="J30" s="9">
        <v>6</v>
      </c>
      <c r="K30" s="9" t="s">
        <v>206</v>
      </c>
      <c r="L30" s="9">
        <v>28</v>
      </c>
      <c r="M30" s="38">
        <f t="shared" si="0"/>
        <v>0.58333333333333337</v>
      </c>
      <c r="N30" s="4" t="s">
        <v>106</v>
      </c>
      <c r="O30" s="4" t="s">
        <v>107</v>
      </c>
      <c r="P30" s="4" t="s">
        <v>108</v>
      </c>
    </row>
    <row r="31" spans="1:16" x14ac:dyDescent="0.25">
      <c r="A31" s="8">
        <v>14</v>
      </c>
      <c r="B31" s="8" t="s">
        <v>103</v>
      </c>
      <c r="C31" s="4" t="s">
        <v>94</v>
      </c>
      <c r="D31" s="4" t="s">
        <v>95</v>
      </c>
      <c r="E31" s="4" t="s">
        <v>38</v>
      </c>
      <c r="F31" s="9" t="s">
        <v>28</v>
      </c>
      <c r="G31" s="12">
        <v>41376</v>
      </c>
      <c r="H31" s="9" t="s">
        <v>29</v>
      </c>
      <c r="I31" s="9" t="s">
        <v>204</v>
      </c>
      <c r="J31" s="9">
        <v>6</v>
      </c>
      <c r="K31" s="9" t="s">
        <v>207</v>
      </c>
      <c r="L31" s="9">
        <v>21</v>
      </c>
      <c r="M31" s="38">
        <f t="shared" si="0"/>
        <v>0.4375</v>
      </c>
      <c r="N31" s="4" t="s">
        <v>106</v>
      </c>
      <c r="O31" s="4" t="s">
        <v>107</v>
      </c>
      <c r="P31" s="4" t="s">
        <v>108</v>
      </c>
    </row>
    <row r="32" spans="1:16" x14ac:dyDescent="0.25">
      <c r="A32" s="8">
        <v>15</v>
      </c>
      <c r="B32" s="8" t="s">
        <v>104</v>
      </c>
      <c r="C32" s="4" t="s">
        <v>96</v>
      </c>
      <c r="D32" s="4" t="s">
        <v>97</v>
      </c>
      <c r="E32" s="4"/>
      <c r="F32" s="9" t="s">
        <v>28</v>
      </c>
      <c r="G32" s="12">
        <v>41438</v>
      </c>
      <c r="H32" s="9" t="s">
        <v>29</v>
      </c>
      <c r="I32" s="9" t="s">
        <v>204</v>
      </c>
      <c r="J32" s="9">
        <v>6</v>
      </c>
      <c r="K32" s="9" t="s">
        <v>207</v>
      </c>
      <c r="L32" s="9">
        <v>22</v>
      </c>
      <c r="M32" s="38">
        <f t="shared" si="0"/>
        <v>0.45833333333333331</v>
      </c>
      <c r="N32" s="4" t="s">
        <v>106</v>
      </c>
      <c r="O32" s="4" t="s">
        <v>107</v>
      </c>
      <c r="P32" s="4" t="s">
        <v>108</v>
      </c>
    </row>
    <row r="33" spans="1:16" x14ac:dyDescent="0.25">
      <c r="A33" s="8">
        <v>16</v>
      </c>
      <c r="B33" s="8" t="s">
        <v>105</v>
      </c>
      <c r="C33" s="4" t="s">
        <v>91</v>
      </c>
      <c r="D33" s="4" t="s">
        <v>92</v>
      </c>
      <c r="E33" s="4" t="s">
        <v>93</v>
      </c>
      <c r="F33" s="9" t="s">
        <v>28</v>
      </c>
      <c r="G33" s="12">
        <v>41527</v>
      </c>
      <c r="H33" s="9" t="s">
        <v>29</v>
      </c>
      <c r="I33" s="9" t="s">
        <v>204</v>
      </c>
      <c r="J33" s="9">
        <v>6</v>
      </c>
      <c r="K33" s="9" t="s">
        <v>206</v>
      </c>
      <c r="L33" s="9">
        <v>33</v>
      </c>
      <c r="M33" s="38">
        <f t="shared" si="0"/>
        <v>0.6875</v>
      </c>
      <c r="N33" s="4" t="s">
        <v>110</v>
      </c>
      <c r="O33" s="4" t="s">
        <v>109</v>
      </c>
      <c r="P33" s="4" t="s">
        <v>112</v>
      </c>
    </row>
    <row r="34" spans="1:16" x14ac:dyDescent="0.25">
      <c r="A34" s="8"/>
      <c r="B34" s="8"/>
      <c r="C34" s="4"/>
      <c r="D34" s="4"/>
      <c r="E34" s="4"/>
      <c r="F34" s="9"/>
      <c r="G34" s="9"/>
      <c r="H34" s="9"/>
      <c r="I34" s="9"/>
      <c r="J34" s="9"/>
      <c r="K34" s="9"/>
      <c r="L34" s="9"/>
      <c r="M34" s="9"/>
      <c r="N34" s="4"/>
      <c r="O34" s="4"/>
      <c r="P34" s="4"/>
    </row>
    <row r="35" spans="1:16" x14ac:dyDescent="0.25">
      <c r="A35" s="8">
        <v>17</v>
      </c>
      <c r="B35" s="8" t="s">
        <v>115</v>
      </c>
      <c r="C35" s="4" t="s">
        <v>120</v>
      </c>
      <c r="D35" s="4" t="s">
        <v>121</v>
      </c>
      <c r="E35" s="4" t="s">
        <v>65</v>
      </c>
      <c r="F35" s="9" t="s">
        <v>28</v>
      </c>
      <c r="G35" s="12">
        <v>40960</v>
      </c>
      <c r="H35" s="9" t="s">
        <v>29</v>
      </c>
      <c r="I35" s="9" t="s">
        <v>204</v>
      </c>
      <c r="J35" s="9">
        <v>7</v>
      </c>
      <c r="K35" s="9" t="s">
        <v>206</v>
      </c>
      <c r="L35" s="9">
        <v>20</v>
      </c>
      <c r="M35" s="38">
        <f>L35/40</f>
        <v>0.5</v>
      </c>
      <c r="N35" s="4" t="s">
        <v>133</v>
      </c>
      <c r="O35" s="4" t="s">
        <v>134</v>
      </c>
      <c r="P35" s="4" t="s">
        <v>65</v>
      </c>
    </row>
    <row r="36" spans="1:16" x14ac:dyDescent="0.25">
      <c r="A36" s="8">
        <v>18</v>
      </c>
      <c r="B36" s="8" t="s">
        <v>116</v>
      </c>
      <c r="C36" s="4" t="s">
        <v>122</v>
      </c>
      <c r="D36" s="4" t="s">
        <v>123</v>
      </c>
      <c r="E36" s="4" t="s">
        <v>38</v>
      </c>
      <c r="F36" s="9" t="s">
        <v>28</v>
      </c>
      <c r="G36" s="12">
        <v>41155</v>
      </c>
      <c r="H36" s="9" t="s">
        <v>29</v>
      </c>
      <c r="I36" s="9" t="s">
        <v>204</v>
      </c>
      <c r="J36" s="9">
        <v>7</v>
      </c>
      <c r="K36" s="9" t="s">
        <v>206</v>
      </c>
      <c r="L36" s="9">
        <v>27</v>
      </c>
      <c r="M36" s="38">
        <f t="shared" ref="M36:M48" si="1">L36/40</f>
        <v>0.67500000000000004</v>
      </c>
      <c r="N36" s="4" t="s">
        <v>170</v>
      </c>
      <c r="O36" s="4" t="s">
        <v>171</v>
      </c>
      <c r="P36" s="4" t="s">
        <v>108</v>
      </c>
    </row>
    <row r="37" spans="1:16" x14ac:dyDescent="0.25">
      <c r="A37" s="8">
        <v>19</v>
      </c>
      <c r="B37" s="8" t="s">
        <v>117</v>
      </c>
      <c r="C37" s="4" t="s">
        <v>124</v>
      </c>
      <c r="D37" s="4" t="s">
        <v>125</v>
      </c>
      <c r="E37" s="4" t="s">
        <v>27</v>
      </c>
      <c r="F37" s="9" t="s">
        <v>28</v>
      </c>
      <c r="G37" s="12">
        <v>41085</v>
      </c>
      <c r="H37" s="9" t="s">
        <v>29</v>
      </c>
      <c r="I37" s="9" t="s">
        <v>204</v>
      </c>
      <c r="J37" s="9">
        <v>7</v>
      </c>
      <c r="K37" s="9" t="s">
        <v>207</v>
      </c>
      <c r="L37" s="9">
        <v>17</v>
      </c>
      <c r="M37" s="38">
        <f t="shared" si="1"/>
        <v>0.42499999999999999</v>
      </c>
      <c r="N37" s="4" t="s">
        <v>36</v>
      </c>
      <c r="O37" s="4" t="s">
        <v>37</v>
      </c>
      <c r="P37" s="4" t="s">
        <v>38</v>
      </c>
    </row>
    <row r="38" spans="1:16" x14ac:dyDescent="0.25">
      <c r="A38" s="8">
        <v>20</v>
      </c>
      <c r="B38" s="8" t="s">
        <v>118</v>
      </c>
      <c r="C38" s="4" t="s">
        <v>126</v>
      </c>
      <c r="D38" s="4" t="s">
        <v>59</v>
      </c>
      <c r="E38" s="4" t="s">
        <v>156</v>
      </c>
      <c r="F38" s="9" t="s">
        <v>28</v>
      </c>
      <c r="G38" s="12">
        <v>40960</v>
      </c>
      <c r="H38" s="9" t="s">
        <v>29</v>
      </c>
      <c r="I38" s="9" t="s">
        <v>204</v>
      </c>
      <c r="J38" s="9">
        <v>7</v>
      </c>
      <c r="K38" s="9" t="s">
        <v>207</v>
      </c>
      <c r="L38" s="9">
        <v>12</v>
      </c>
      <c r="M38" s="38">
        <f t="shared" si="1"/>
        <v>0.3</v>
      </c>
      <c r="N38" s="4" t="s">
        <v>135</v>
      </c>
      <c r="O38" s="4" t="s">
        <v>136</v>
      </c>
      <c r="P38" s="4" t="s">
        <v>137</v>
      </c>
    </row>
    <row r="39" spans="1:16" x14ac:dyDescent="0.25">
      <c r="A39" s="8">
        <v>21</v>
      </c>
      <c r="B39" s="8" t="s">
        <v>119</v>
      </c>
      <c r="C39" s="4" t="s">
        <v>131</v>
      </c>
      <c r="D39" s="4" t="s">
        <v>132</v>
      </c>
      <c r="E39" s="4" t="s">
        <v>199</v>
      </c>
      <c r="F39" s="9" t="s">
        <v>28</v>
      </c>
      <c r="G39" s="12">
        <v>41137</v>
      </c>
      <c r="H39" s="9" t="s">
        <v>29</v>
      </c>
      <c r="I39" s="9" t="s">
        <v>204</v>
      </c>
      <c r="J39" s="9">
        <v>7</v>
      </c>
      <c r="K39" s="9" t="s">
        <v>207</v>
      </c>
      <c r="L39" s="9">
        <v>15</v>
      </c>
      <c r="M39" s="38">
        <f t="shared" si="1"/>
        <v>0.375</v>
      </c>
      <c r="N39" s="4" t="s">
        <v>170</v>
      </c>
      <c r="O39" s="4" t="s">
        <v>171</v>
      </c>
      <c r="P39" s="4" t="s">
        <v>108</v>
      </c>
    </row>
    <row r="40" spans="1:16" x14ac:dyDescent="0.25">
      <c r="A40" s="8">
        <v>22</v>
      </c>
      <c r="B40" s="8" t="s">
        <v>153</v>
      </c>
      <c r="C40" s="4" t="s">
        <v>152</v>
      </c>
      <c r="D40" s="4" t="s">
        <v>59</v>
      </c>
      <c r="E40" s="4" t="s">
        <v>200</v>
      </c>
      <c r="F40" s="9" t="s">
        <v>28</v>
      </c>
      <c r="G40" s="12">
        <v>41124</v>
      </c>
      <c r="H40" s="9" t="s">
        <v>29</v>
      </c>
      <c r="I40" s="9" t="s">
        <v>204</v>
      </c>
      <c r="J40" s="29">
        <v>7</v>
      </c>
      <c r="K40" s="9" t="s">
        <v>206</v>
      </c>
      <c r="L40" s="9">
        <v>22</v>
      </c>
      <c r="M40" s="38">
        <f t="shared" si="1"/>
        <v>0.55000000000000004</v>
      </c>
      <c r="N40" s="4" t="s">
        <v>170</v>
      </c>
      <c r="O40" s="4" t="s">
        <v>171</v>
      </c>
      <c r="P40" s="4" t="s">
        <v>108</v>
      </c>
    </row>
    <row r="41" spans="1:16" x14ac:dyDescent="0.25">
      <c r="A41" s="8">
        <v>23</v>
      </c>
      <c r="B41" s="8" t="s">
        <v>155</v>
      </c>
      <c r="C41" s="4" t="s">
        <v>154</v>
      </c>
      <c r="D41" s="4" t="s">
        <v>134</v>
      </c>
      <c r="E41" s="4" t="s">
        <v>38</v>
      </c>
      <c r="F41" s="9" t="s">
        <v>28</v>
      </c>
      <c r="G41" s="12">
        <v>41134</v>
      </c>
      <c r="H41" s="9" t="s">
        <v>29</v>
      </c>
      <c r="I41" s="9" t="s">
        <v>204</v>
      </c>
      <c r="J41" s="29">
        <v>7</v>
      </c>
      <c r="K41" s="9" t="s">
        <v>207</v>
      </c>
      <c r="L41" s="9">
        <v>19</v>
      </c>
      <c r="M41" s="38">
        <f t="shared" si="1"/>
        <v>0.47499999999999998</v>
      </c>
      <c r="N41" s="4" t="s">
        <v>110</v>
      </c>
      <c r="O41" s="4" t="s">
        <v>109</v>
      </c>
      <c r="P41" s="4" t="s">
        <v>112</v>
      </c>
    </row>
    <row r="42" spans="1:16" x14ac:dyDescent="0.25">
      <c r="A42" s="8">
        <v>24</v>
      </c>
      <c r="B42" s="8" t="s">
        <v>159</v>
      </c>
      <c r="C42" s="4" t="s">
        <v>157</v>
      </c>
      <c r="D42" s="4" t="s">
        <v>158</v>
      </c>
      <c r="E42" s="4" t="s">
        <v>201</v>
      </c>
      <c r="F42" s="9" t="s">
        <v>28</v>
      </c>
      <c r="G42" s="12">
        <v>41194</v>
      </c>
      <c r="H42" s="9" t="s">
        <v>29</v>
      </c>
      <c r="I42" s="9" t="s">
        <v>204</v>
      </c>
      <c r="J42" s="29">
        <v>7</v>
      </c>
      <c r="K42" s="9" t="s">
        <v>205</v>
      </c>
      <c r="L42" s="9">
        <v>32</v>
      </c>
      <c r="M42" s="38">
        <f t="shared" si="1"/>
        <v>0.8</v>
      </c>
      <c r="N42" s="4" t="s">
        <v>36</v>
      </c>
      <c r="O42" s="4" t="s">
        <v>37</v>
      </c>
      <c r="P42" s="4" t="s">
        <v>38</v>
      </c>
    </row>
    <row r="43" spans="1:16" x14ac:dyDescent="0.25">
      <c r="A43" s="8">
        <v>25</v>
      </c>
      <c r="B43" s="13" t="s">
        <v>150</v>
      </c>
      <c r="C43" s="13" t="s">
        <v>151</v>
      </c>
      <c r="D43" s="13" t="s">
        <v>130</v>
      </c>
      <c r="E43" s="13" t="s">
        <v>201</v>
      </c>
      <c r="F43" s="9" t="s">
        <v>28</v>
      </c>
      <c r="G43" s="37">
        <v>41037</v>
      </c>
      <c r="H43" s="9" t="s">
        <v>29</v>
      </c>
      <c r="I43" s="9" t="s">
        <v>204</v>
      </c>
      <c r="J43" s="29">
        <v>7</v>
      </c>
      <c r="K43" s="29" t="s">
        <v>206</v>
      </c>
      <c r="L43" s="29">
        <v>23</v>
      </c>
      <c r="M43" s="38">
        <f t="shared" si="1"/>
        <v>0.57499999999999996</v>
      </c>
      <c r="N43" s="13" t="s">
        <v>170</v>
      </c>
      <c r="O43" s="13" t="s">
        <v>171</v>
      </c>
      <c r="P43" s="13" t="s">
        <v>108</v>
      </c>
    </row>
    <row r="44" spans="1:16" x14ac:dyDescent="0.25">
      <c r="A44" s="8">
        <v>26</v>
      </c>
      <c r="B44" s="8" t="s">
        <v>140</v>
      </c>
      <c r="C44" s="4" t="s">
        <v>127</v>
      </c>
      <c r="D44" s="4" t="s">
        <v>128</v>
      </c>
      <c r="E44" s="4" t="s">
        <v>38</v>
      </c>
      <c r="F44" s="9" t="s">
        <v>28</v>
      </c>
      <c r="G44" s="12">
        <v>41087</v>
      </c>
      <c r="H44" s="9" t="s">
        <v>29</v>
      </c>
      <c r="I44" s="9" t="s">
        <v>204</v>
      </c>
      <c r="J44" s="9">
        <v>8</v>
      </c>
      <c r="K44" s="9" t="s">
        <v>207</v>
      </c>
      <c r="L44" s="9">
        <v>19</v>
      </c>
      <c r="M44" s="38">
        <f t="shared" si="1"/>
        <v>0.47499999999999998</v>
      </c>
      <c r="N44" s="4" t="s">
        <v>138</v>
      </c>
      <c r="O44" s="4" t="s">
        <v>139</v>
      </c>
      <c r="P44" s="4" t="s">
        <v>38</v>
      </c>
    </row>
    <row r="45" spans="1:16" x14ac:dyDescent="0.25">
      <c r="A45" s="8">
        <v>27</v>
      </c>
      <c r="B45" s="8" t="s">
        <v>141</v>
      </c>
      <c r="C45" s="4" t="s">
        <v>129</v>
      </c>
      <c r="D45" s="4" t="s">
        <v>130</v>
      </c>
      <c r="E45" s="4" t="s">
        <v>203</v>
      </c>
      <c r="F45" s="9" t="s">
        <v>28</v>
      </c>
      <c r="G45" s="12">
        <v>40860</v>
      </c>
      <c r="H45" s="9" t="s">
        <v>29</v>
      </c>
      <c r="I45" s="9" t="s">
        <v>204</v>
      </c>
      <c r="J45" s="9">
        <v>8</v>
      </c>
      <c r="K45" s="9" t="s">
        <v>207</v>
      </c>
      <c r="L45" s="9">
        <v>19</v>
      </c>
      <c r="M45" s="38">
        <f t="shared" si="1"/>
        <v>0.47499999999999998</v>
      </c>
      <c r="N45" s="4" t="s">
        <v>138</v>
      </c>
      <c r="O45" s="4" t="s">
        <v>139</v>
      </c>
      <c r="P45" s="4" t="s">
        <v>38</v>
      </c>
    </row>
    <row r="46" spans="1:16" x14ac:dyDescent="0.25">
      <c r="A46" s="8">
        <v>28</v>
      </c>
      <c r="B46" s="8" t="s">
        <v>144</v>
      </c>
      <c r="C46" s="4" t="s">
        <v>142</v>
      </c>
      <c r="D46" s="4" t="s">
        <v>146</v>
      </c>
      <c r="E46" s="4" t="s">
        <v>90</v>
      </c>
      <c r="F46" s="9" t="s">
        <v>28</v>
      </c>
      <c r="G46" s="12">
        <v>40930</v>
      </c>
      <c r="H46" s="9" t="s">
        <v>29</v>
      </c>
      <c r="I46" s="9" t="s">
        <v>204</v>
      </c>
      <c r="J46" s="9">
        <v>8</v>
      </c>
      <c r="K46" s="9" t="s">
        <v>206</v>
      </c>
      <c r="L46" s="9">
        <v>20</v>
      </c>
      <c r="M46" s="38">
        <f t="shared" si="1"/>
        <v>0.5</v>
      </c>
      <c r="N46" s="4" t="s">
        <v>133</v>
      </c>
      <c r="O46" s="4" t="s">
        <v>134</v>
      </c>
      <c r="P46" s="4" t="s">
        <v>65</v>
      </c>
    </row>
    <row r="47" spans="1:16" x14ac:dyDescent="0.25">
      <c r="A47" s="8">
        <v>29</v>
      </c>
      <c r="B47" s="8" t="s">
        <v>145</v>
      </c>
      <c r="C47" s="4" t="s">
        <v>143</v>
      </c>
      <c r="D47" s="4" t="s">
        <v>147</v>
      </c>
      <c r="E47" s="4" t="s">
        <v>202</v>
      </c>
      <c r="F47" s="9" t="s">
        <v>198</v>
      </c>
      <c r="G47" s="12">
        <v>40837</v>
      </c>
      <c r="H47" s="9" t="s">
        <v>29</v>
      </c>
      <c r="I47" s="9" t="s">
        <v>204</v>
      </c>
      <c r="J47" s="9">
        <v>8</v>
      </c>
      <c r="K47" s="9" t="s">
        <v>206</v>
      </c>
      <c r="L47" s="9">
        <v>21</v>
      </c>
      <c r="M47" s="38">
        <f t="shared" si="1"/>
        <v>0.52500000000000002</v>
      </c>
      <c r="N47" s="4" t="s">
        <v>30</v>
      </c>
      <c r="O47" s="4" t="s">
        <v>162</v>
      </c>
      <c r="P47" s="4" t="s">
        <v>32</v>
      </c>
    </row>
    <row r="48" spans="1:16" x14ac:dyDescent="0.25">
      <c r="A48" s="8">
        <v>30</v>
      </c>
      <c r="B48" s="8" t="s">
        <v>149</v>
      </c>
      <c r="C48" s="4" t="s">
        <v>148</v>
      </c>
      <c r="D48" s="4" t="s">
        <v>78</v>
      </c>
      <c r="E48" s="4" t="s">
        <v>52</v>
      </c>
      <c r="F48" s="9" t="s">
        <v>198</v>
      </c>
      <c r="G48" s="12">
        <v>40624</v>
      </c>
      <c r="H48" s="9" t="s">
        <v>29</v>
      </c>
      <c r="I48" s="9" t="s">
        <v>204</v>
      </c>
      <c r="J48" s="9">
        <v>8</v>
      </c>
      <c r="K48" s="9" t="s">
        <v>206</v>
      </c>
      <c r="L48" s="9">
        <v>27</v>
      </c>
      <c r="M48" s="38">
        <f t="shared" si="1"/>
        <v>0.67500000000000004</v>
      </c>
      <c r="N48" s="4" t="s">
        <v>30</v>
      </c>
      <c r="O48" s="4" t="s">
        <v>162</v>
      </c>
      <c r="P48" s="4" t="s">
        <v>32</v>
      </c>
    </row>
    <row r="49" spans="1:16" x14ac:dyDescent="0.25">
      <c r="A49" s="8"/>
      <c r="B49" s="8"/>
      <c r="C49" s="4"/>
      <c r="D49" s="4"/>
      <c r="E49" s="4"/>
      <c r="F49" s="9"/>
      <c r="G49" s="12"/>
      <c r="H49" s="9"/>
      <c r="I49" s="9"/>
      <c r="J49" s="9"/>
      <c r="K49" s="9"/>
      <c r="L49" s="9"/>
      <c r="M49" s="9"/>
      <c r="N49" s="4"/>
      <c r="O49" s="4"/>
      <c r="P49" s="4"/>
    </row>
    <row r="50" spans="1:16" x14ac:dyDescent="0.25">
      <c r="A50" s="8"/>
      <c r="B50" s="13"/>
      <c r="C50" s="13"/>
      <c r="D50" s="13"/>
      <c r="E50" s="13"/>
      <c r="F50" s="9"/>
      <c r="G50" s="13"/>
      <c r="H50" s="9"/>
      <c r="I50" s="9"/>
      <c r="J50" s="13"/>
      <c r="K50" s="13"/>
      <c r="L50" s="13"/>
      <c r="M50" s="13"/>
      <c r="N50" s="13"/>
      <c r="O50" s="13"/>
      <c r="P50" s="13"/>
    </row>
    <row r="51" spans="1:16" x14ac:dyDescent="0.25">
      <c r="A51" s="8">
        <v>31</v>
      </c>
      <c r="B51" s="8" t="s">
        <v>45</v>
      </c>
      <c r="C51" s="4" t="s">
        <v>42</v>
      </c>
      <c r="D51" s="4" t="s">
        <v>43</v>
      </c>
      <c r="E51" s="4" t="s">
        <v>44</v>
      </c>
      <c r="F51" s="9" t="s">
        <v>28</v>
      </c>
      <c r="G51" s="12">
        <v>40346</v>
      </c>
      <c r="H51" s="9" t="s">
        <v>29</v>
      </c>
      <c r="I51" s="9" t="s">
        <v>204</v>
      </c>
      <c r="J51" s="9">
        <v>9</v>
      </c>
      <c r="K51" s="9" t="s">
        <v>207</v>
      </c>
      <c r="L51" s="9">
        <v>17</v>
      </c>
      <c r="M51" s="38">
        <f>(L51/50)</f>
        <v>0.34</v>
      </c>
      <c r="N51" s="4" t="s">
        <v>36</v>
      </c>
      <c r="O51" s="4" t="s">
        <v>37</v>
      </c>
      <c r="P51" s="4" t="s">
        <v>38</v>
      </c>
    </row>
    <row r="52" spans="1:16" x14ac:dyDescent="0.25">
      <c r="A52" s="8">
        <v>32</v>
      </c>
      <c r="B52" s="8" t="s">
        <v>160</v>
      </c>
      <c r="C52" s="4" t="s">
        <v>161</v>
      </c>
      <c r="D52" s="4" t="s">
        <v>81</v>
      </c>
      <c r="E52" s="4" t="s">
        <v>65</v>
      </c>
      <c r="F52" s="9" t="s">
        <v>28</v>
      </c>
      <c r="G52" s="12">
        <v>40227</v>
      </c>
      <c r="H52" s="9" t="s">
        <v>29</v>
      </c>
      <c r="I52" s="9" t="s">
        <v>204</v>
      </c>
      <c r="J52" s="9">
        <v>9</v>
      </c>
      <c r="K52" s="9" t="s">
        <v>207</v>
      </c>
      <c r="L52" s="9">
        <v>19</v>
      </c>
      <c r="M52" s="38">
        <f t="shared" ref="M52:M60" si="2">(L52/50)</f>
        <v>0.38</v>
      </c>
      <c r="N52" s="4" t="s">
        <v>30</v>
      </c>
      <c r="O52" s="4" t="s">
        <v>162</v>
      </c>
      <c r="P52" s="4" t="s">
        <v>32</v>
      </c>
    </row>
    <row r="53" spans="1:16" x14ac:dyDescent="0.25">
      <c r="A53" s="8">
        <v>33</v>
      </c>
      <c r="B53" s="8" t="s">
        <v>163</v>
      </c>
      <c r="C53" s="4" t="s">
        <v>164</v>
      </c>
      <c r="D53" s="4" t="s">
        <v>165</v>
      </c>
      <c r="E53" s="4" t="s">
        <v>65</v>
      </c>
      <c r="F53" s="9" t="s">
        <v>28</v>
      </c>
      <c r="G53" s="12">
        <v>40445</v>
      </c>
      <c r="H53" s="9" t="s">
        <v>29</v>
      </c>
      <c r="I53" s="9" t="s">
        <v>204</v>
      </c>
      <c r="J53" s="9">
        <v>9</v>
      </c>
      <c r="K53" s="9" t="s">
        <v>207</v>
      </c>
      <c r="L53" s="9">
        <v>19</v>
      </c>
      <c r="M53" s="38">
        <f t="shared" si="2"/>
        <v>0.38</v>
      </c>
      <c r="N53" s="4" t="s">
        <v>36</v>
      </c>
      <c r="O53" s="4" t="s">
        <v>37</v>
      </c>
      <c r="P53" s="4" t="s">
        <v>38</v>
      </c>
    </row>
    <row r="54" spans="1:16" x14ac:dyDescent="0.25">
      <c r="A54" s="8">
        <v>34</v>
      </c>
      <c r="B54" s="8" t="s">
        <v>166</v>
      </c>
      <c r="C54" s="4" t="s">
        <v>167</v>
      </c>
      <c r="D54" s="4" t="s">
        <v>168</v>
      </c>
      <c r="E54" s="4" t="s">
        <v>169</v>
      </c>
      <c r="F54" s="9" t="s">
        <v>28</v>
      </c>
      <c r="G54" s="12">
        <v>40484</v>
      </c>
      <c r="H54" s="9" t="s">
        <v>29</v>
      </c>
      <c r="I54" s="9" t="s">
        <v>204</v>
      </c>
      <c r="J54" s="9">
        <v>9</v>
      </c>
      <c r="K54" s="9" t="s">
        <v>207</v>
      </c>
      <c r="L54" s="9">
        <v>12</v>
      </c>
      <c r="M54" s="38">
        <f t="shared" si="2"/>
        <v>0.24</v>
      </c>
      <c r="N54" s="4" t="s">
        <v>170</v>
      </c>
      <c r="O54" s="4" t="s">
        <v>171</v>
      </c>
      <c r="P54" s="4" t="s">
        <v>108</v>
      </c>
    </row>
    <row r="55" spans="1:16" x14ac:dyDescent="0.25">
      <c r="A55" s="8">
        <v>35</v>
      </c>
      <c r="B55" s="8" t="s">
        <v>172</v>
      </c>
      <c r="C55" s="4" t="s">
        <v>173</v>
      </c>
      <c r="D55" s="4" t="s">
        <v>128</v>
      </c>
      <c r="E55" s="4" t="s">
        <v>93</v>
      </c>
      <c r="F55" s="9" t="s">
        <v>28</v>
      </c>
      <c r="G55" s="12">
        <v>40249</v>
      </c>
      <c r="H55" s="9" t="s">
        <v>29</v>
      </c>
      <c r="I55" s="9" t="s">
        <v>204</v>
      </c>
      <c r="J55" s="9">
        <v>9</v>
      </c>
      <c r="K55" s="9" t="s">
        <v>207</v>
      </c>
      <c r="L55" s="9">
        <v>17</v>
      </c>
      <c r="M55" s="38">
        <f t="shared" si="2"/>
        <v>0.34</v>
      </c>
      <c r="N55" s="4" t="s">
        <v>114</v>
      </c>
      <c r="O55" s="4" t="s">
        <v>111</v>
      </c>
      <c r="P55" s="4" t="s">
        <v>38</v>
      </c>
    </row>
    <row r="56" spans="1:16" x14ac:dyDescent="0.25">
      <c r="A56" s="8">
        <v>36</v>
      </c>
      <c r="B56" s="13" t="s">
        <v>175</v>
      </c>
      <c r="C56" s="13" t="s">
        <v>174</v>
      </c>
      <c r="D56" s="13" t="s">
        <v>176</v>
      </c>
      <c r="E56" s="13" t="s">
        <v>156</v>
      </c>
      <c r="F56" s="9" t="s">
        <v>28</v>
      </c>
      <c r="G56" s="37">
        <v>40240</v>
      </c>
      <c r="H56" s="9" t="s">
        <v>29</v>
      </c>
      <c r="I56" s="9" t="s">
        <v>204</v>
      </c>
      <c r="J56" s="29">
        <v>9</v>
      </c>
      <c r="K56" s="9" t="s">
        <v>207</v>
      </c>
      <c r="L56" s="29">
        <v>15</v>
      </c>
      <c r="M56" s="38">
        <f t="shared" si="2"/>
        <v>0.3</v>
      </c>
      <c r="N56" s="13" t="s">
        <v>114</v>
      </c>
      <c r="O56" s="13" t="s">
        <v>111</v>
      </c>
      <c r="P56" s="13" t="s">
        <v>38</v>
      </c>
    </row>
    <row r="57" spans="1:16" x14ac:dyDescent="0.25">
      <c r="A57" s="8">
        <v>37</v>
      </c>
      <c r="B57" s="13" t="s">
        <v>178</v>
      </c>
      <c r="C57" s="13" t="s">
        <v>177</v>
      </c>
      <c r="D57" s="13" t="s">
        <v>128</v>
      </c>
      <c r="E57" s="13" t="s">
        <v>179</v>
      </c>
      <c r="F57" s="9" t="s">
        <v>28</v>
      </c>
      <c r="G57" s="37">
        <v>40423</v>
      </c>
      <c r="H57" s="9" t="s">
        <v>29</v>
      </c>
      <c r="I57" s="9" t="s">
        <v>204</v>
      </c>
      <c r="J57" s="29">
        <v>9</v>
      </c>
      <c r="K57" s="9" t="s">
        <v>207</v>
      </c>
      <c r="L57" s="29">
        <v>15</v>
      </c>
      <c r="M57" s="38">
        <f t="shared" si="2"/>
        <v>0.3</v>
      </c>
      <c r="N57" s="13" t="s">
        <v>170</v>
      </c>
      <c r="O57" s="13" t="s">
        <v>171</v>
      </c>
      <c r="P57" s="13" t="s">
        <v>108</v>
      </c>
    </row>
    <row r="58" spans="1:16" x14ac:dyDescent="0.25">
      <c r="A58" s="8">
        <v>38</v>
      </c>
      <c r="B58" s="13" t="s">
        <v>180</v>
      </c>
      <c r="C58" s="13" t="s">
        <v>181</v>
      </c>
      <c r="D58" s="13" t="s">
        <v>182</v>
      </c>
      <c r="E58" s="13" t="s">
        <v>38</v>
      </c>
      <c r="F58" s="9" t="s">
        <v>28</v>
      </c>
      <c r="G58" s="37">
        <v>40332</v>
      </c>
      <c r="H58" s="9" t="s">
        <v>29</v>
      </c>
      <c r="I58" s="9" t="s">
        <v>204</v>
      </c>
      <c r="J58" s="29">
        <v>9</v>
      </c>
      <c r="K58" s="9" t="s">
        <v>207</v>
      </c>
      <c r="L58" s="29">
        <v>11</v>
      </c>
      <c r="M58" s="38">
        <f t="shared" si="2"/>
        <v>0.22</v>
      </c>
      <c r="N58" s="13" t="s">
        <v>36</v>
      </c>
      <c r="O58" s="13" t="s">
        <v>37</v>
      </c>
      <c r="P58" s="13" t="s">
        <v>38</v>
      </c>
    </row>
    <row r="59" spans="1:16" x14ac:dyDescent="0.25">
      <c r="A59" s="8">
        <v>39</v>
      </c>
      <c r="B59" s="13" t="s">
        <v>193</v>
      </c>
      <c r="C59" s="13" t="s">
        <v>195</v>
      </c>
      <c r="D59" s="13" t="s">
        <v>125</v>
      </c>
      <c r="E59" s="13"/>
      <c r="F59" s="9" t="s">
        <v>28</v>
      </c>
      <c r="G59" s="37">
        <v>40262</v>
      </c>
      <c r="H59" s="9" t="s">
        <v>29</v>
      </c>
      <c r="I59" s="9" t="s">
        <v>204</v>
      </c>
      <c r="J59" s="29">
        <v>9</v>
      </c>
      <c r="K59" s="9" t="s">
        <v>207</v>
      </c>
      <c r="L59" s="29">
        <v>15</v>
      </c>
      <c r="M59" s="38">
        <f t="shared" si="2"/>
        <v>0.3</v>
      </c>
      <c r="N59" s="13" t="s">
        <v>170</v>
      </c>
      <c r="O59" s="13" t="s">
        <v>171</v>
      </c>
      <c r="P59" s="13" t="s">
        <v>108</v>
      </c>
    </row>
    <row r="60" spans="1:16" x14ac:dyDescent="0.25">
      <c r="A60" s="8">
        <v>40</v>
      </c>
      <c r="B60" s="13" t="s">
        <v>194</v>
      </c>
      <c r="C60" s="13" t="s">
        <v>196</v>
      </c>
      <c r="D60" s="13" t="s">
        <v>197</v>
      </c>
      <c r="E60" s="13" t="s">
        <v>108</v>
      </c>
      <c r="F60" s="9" t="s">
        <v>28</v>
      </c>
      <c r="G60" s="37">
        <v>40266</v>
      </c>
      <c r="H60" s="9" t="s">
        <v>29</v>
      </c>
      <c r="I60" s="9" t="s">
        <v>204</v>
      </c>
      <c r="J60" s="29">
        <v>9</v>
      </c>
      <c r="K60" s="9" t="s">
        <v>207</v>
      </c>
      <c r="L60" s="29">
        <v>15</v>
      </c>
      <c r="M60" s="38">
        <f t="shared" si="2"/>
        <v>0.3</v>
      </c>
      <c r="N60" s="13" t="s">
        <v>170</v>
      </c>
      <c r="O60" s="13" t="s">
        <v>171</v>
      </c>
      <c r="P60" s="13" t="s">
        <v>108</v>
      </c>
    </row>
    <row r="61" spans="1:16" x14ac:dyDescent="0.25">
      <c r="A61" s="8"/>
      <c r="B61" s="8"/>
      <c r="C61" s="4"/>
      <c r="D61" s="4"/>
      <c r="E61" s="4"/>
      <c r="F61" s="9"/>
      <c r="G61" s="9"/>
      <c r="H61" s="9"/>
      <c r="I61" s="9"/>
      <c r="J61" s="9"/>
      <c r="K61" s="9"/>
      <c r="L61" s="9"/>
      <c r="M61" s="9"/>
      <c r="N61" s="4"/>
      <c r="O61" s="4"/>
      <c r="P61" s="4"/>
    </row>
    <row r="62" spans="1:16" x14ac:dyDescent="0.25">
      <c r="A62" s="8">
        <v>41</v>
      </c>
      <c r="B62" s="44" t="s">
        <v>24</v>
      </c>
      <c r="C62" s="44" t="s">
        <v>25</v>
      </c>
      <c r="D62" s="44" t="s">
        <v>26</v>
      </c>
      <c r="E62" s="44" t="s">
        <v>27</v>
      </c>
      <c r="F62" s="9" t="s">
        <v>28</v>
      </c>
      <c r="G62" s="42">
        <v>40086</v>
      </c>
      <c r="H62" s="9" t="s">
        <v>29</v>
      </c>
      <c r="I62" s="9" t="s">
        <v>204</v>
      </c>
      <c r="J62" s="41">
        <v>10</v>
      </c>
      <c r="K62" s="41" t="s">
        <v>205</v>
      </c>
      <c r="L62" s="41">
        <v>35</v>
      </c>
      <c r="M62" s="43">
        <f>L62/50</f>
        <v>0.7</v>
      </c>
      <c r="N62" s="44" t="s">
        <v>30</v>
      </c>
      <c r="O62" s="44" t="s">
        <v>31</v>
      </c>
      <c r="P62" s="44" t="s">
        <v>32</v>
      </c>
    </row>
    <row r="63" spans="1:16" x14ac:dyDescent="0.25">
      <c r="A63" s="8">
        <v>42</v>
      </c>
      <c r="B63" s="44" t="s">
        <v>208</v>
      </c>
      <c r="C63" s="44" t="s">
        <v>33</v>
      </c>
      <c r="D63" s="44" t="s">
        <v>34</v>
      </c>
      <c r="E63" s="44" t="s">
        <v>35</v>
      </c>
      <c r="F63" s="9" t="s">
        <v>28</v>
      </c>
      <c r="G63" s="42">
        <v>39920</v>
      </c>
      <c r="H63" s="9" t="s">
        <v>29</v>
      </c>
      <c r="I63" s="9" t="s">
        <v>204</v>
      </c>
      <c r="J63" s="41">
        <v>10</v>
      </c>
      <c r="K63" s="41" t="s">
        <v>215</v>
      </c>
      <c r="L63" s="41">
        <v>38</v>
      </c>
      <c r="M63" s="43">
        <f t="shared" ref="M63:M69" si="3">L63/50</f>
        <v>0.76</v>
      </c>
      <c r="N63" s="44" t="s">
        <v>36</v>
      </c>
      <c r="O63" s="44" t="s">
        <v>37</v>
      </c>
      <c r="P63" s="44" t="s">
        <v>38</v>
      </c>
    </row>
    <row r="64" spans="1:16" x14ac:dyDescent="0.25">
      <c r="A64" s="8">
        <v>43</v>
      </c>
      <c r="B64" s="45" t="s">
        <v>41</v>
      </c>
      <c r="C64" s="4" t="s">
        <v>39</v>
      </c>
      <c r="D64" s="4" t="s">
        <v>40</v>
      </c>
      <c r="E64" s="4"/>
      <c r="F64" s="9" t="s">
        <v>28</v>
      </c>
      <c r="G64" s="12">
        <v>40049</v>
      </c>
      <c r="H64" s="9" t="s">
        <v>29</v>
      </c>
      <c r="I64" s="9" t="s">
        <v>204</v>
      </c>
      <c r="J64" s="9">
        <v>10</v>
      </c>
      <c r="K64" s="9" t="s">
        <v>207</v>
      </c>
      <c r="L64" s="9">
        <v>15</v>
      </c>
      <c r="M64" s="43">
        <f t="shared" si="3"/>
        <v>0.3</v>
      </c>
      <c r="N64" s="44" t="s">
        <v>36</v>
      </c>
      <c r="O64" s="44" t="s">
        <v>37</v>
      </c>
      <c r="P64" s="44" t="s">
        <v>38</v>
      </c>
    </row>
    <row r="65" spans="1:16" x14ac:dyDescent="0.25">
      <c r="A65" s="8">
        <v>44</v>
      </c>
      <c r="B65" s="45" t="s">
        <v>186</v>
      </c>
      <c r="C65" s="4" t="s">
        <v>187</v>
      </c>
      <c r="D65" s="4" t="s">
        <v>130</v>
      </c>
      <c r="E65" s="4" t="s">
        <v>188</v>
      </c>
      <c r="F65" s="9" t="s">
        <v>28</v>
      </c>
      <c r="G65" s="12">
        <v>40030</v>
      </c>
      <c r="H65" s="9" t="s">
        <v>29</v>
      </c>
      <c r="I65" s="9" t="s">
        <v>204</v>
      </c>
      <c r="J65" s="9">
        <v>10</v>
      </c>
      <c r="K65" s="9" t="s">
        <v>205</v>
      </c>
      <c r="L65" s="9">
        <v>36</v>
      </c>
      <c r="M65" s="43">
        <f t="shared" si="3"/>
        <v>0.72</v>
      </c>
      <c r="N65" s="44" t="s">
        <v>30</v>
      </c>
      <c r="O65" s="44" t="s">
        <v>31</v>
      </c>
      <c r="P65" s="44" t="s">
        <v>32</v>
      </c>
    </row>
    <row r="66" spans="1:16" x14ac:dyDescent="0.25">
      <c r="A66" s="8">
        <v>45</v>
      </c>
      <c r="B66" s="45" t="s">
        <v>189</v>
      </c>
      <c r="C66" s="4" t="s">
        <v>190</v>
      </c>
      <c r="D66" s="4" t="s">
        <v>64</v>
      </c>
      <c r="E66" s="4" t="s">
        <v>90</v>
      </c>
      <c r="F66" s="9" t="s">
        <v>28</v>
      </c>
      <c r="G66" s="12">
        <v>39787</v>
      </c>
      <c r="H66" s="9" t="s">
        <v>29</v>
      </c>
      <c r="I66" s="9" t="s">
        <v>204</v>
      </c>
      <c r="J66" s="9">
        <v>10</v>
      </c>
      <c r="K66" s="9" t="s">
        <v>206</v>
      </c>
      <c r="L66" s="9">
        <v>29</v>
      </c>
      <c r="M66" s="43">
        <f t="shared" si="3"/>
        <v>0.57999999999999996</v>
      </c>
      <c r="N66" s="44" t="s">
        <v>30</v>
      </c>
      <c r="O66" s="44" t="s">
        <v>31</v>
      </c>
      <c r="P66" s="44" t="s">
        <v>32</v>
      </c>
    </row>
    <row r="67" spans="1:16" x14ac:dyDescent="0.25">
      <c r="A67" s="8">
        <v>46</v>
      </c>
      <c r="B67" s="45" t="s">
        <v>214</v>
      </c>
      <c r="C67" s="4" t="s">
        <v>191</v>
      </c>
      <c r="D67" s="4" t="s">
        <v>192</v>
      </c>
      <c r="E67" s="4" t="s">
        <v>65</v>
      </c>
      <c r="F67" s="9" t="s">
        <v>28</v>
      </c>
      <c r="G67" s="12">
        <v>39843</v>
      </c>
      <c r="H67" s="9" t="s">
        <v>29</v>
      </c>
      <c r="I67" s="9" t="s">
        <v>204</v>
      </c>
      <c r="J67" s="9">
        <v>10</v>
      </c>
      <c r="K67" s="9" t="s">
        <v>206</v>
      </c>
      <c r="L67" s="9">
        <v>26</v>
      </c>
      <c r="M67" s="43">
        <f t="shared" si="3"/>
        <v>0.52</v>
      </c>
      <c r="N67" s="44" t="s">
        <v>133</v>
      </c>
      <c r="O67" s="44" t="s">
        <v>134</v>
      </c>
      <c r="P67" s="44" t="s">
        <v>65</v>
      </c>
    </row>
    <row r="68" spans="1:16" x14ac:dyDescent="0.25">
      <c r="A68" s="8"/>
      <c r="B68" s="8"/>
      <c r="C68" s="4"/>
      <c r="D68" s="4"/>
      <c r="E68" s="4"/>
      <c r="F68" s="9"/>
      <c r="G68" s="12"/>
      <c r="H68" s="9"/>
      <c r="I68" s="9"/>
      <c r="J68" s="9"/>
      <c r="K68" s="9"/>
      <c r="L68" s="9"/>
      <c r="M68" s="39"/>
      <c r="N68" s="11"/>
      <c r="O68" s="11"/>
      <c r="P68" s="11"/>
    </row>
    <row r="69" spans="1:16" x14ac:dyDescent="0.25">
      <c r="A69" s="8">
        <v>47</v>
      </c>
      <c r="B69" s="8" t="s">
        <v>183</v>
      </c>
      <c r="C69" s="4" t="s">
        <v>184</v>
      </c>
      <c r="D69" s="4" t="s">
        <v>185</v>
      </c>
      <c r="E69" s="4" t="s">
        <v>93</v>
      </c>
      <c r="F69" s="9" t="s">
        <v>28</v>
      </c>
      <c r="G69" s="12">
        <v>39662</v>
      </c>
      <c r="H69" s="9" t="s">
        <v>29</v>
      </c>
      <c r="I69" s="9" t="s">
        <v>204</v>
      </c>
      <c r="J69" s="9">
        <v>11</v>
      </c>
      <c r="K69" s="9" t="s">
        <v>205</v>
      </c>
      <c r="L69" s="9">
        <v>36</v>
      </c>
      <c r="M69" s="39">
        <f t="shared" si="3"/>
        <v>0.72</v>
      </c>
      <c r="N69" s="4" t="s">
        <v>170</v>
      </c>
      <c r="O69" s="4" t="s">
        <v>171</v>
      </c>
      <c r="P69" s="4" t="s">
        <v>108</v>
      </c>
    </row>
    <row r="70" spans="1:16" x14ac:dyDescent="0.25">
      <c r="A70" s="8"/>
      <c r="B70" s="8"/>
      <c r="C70" s="4"/>
      <c r="D70" s="4"/>
      <c r="E70" s="4"/>
      <c r="F70" s="9"/>
      <c r="G70" s="12"/>
      <c r="H70" s="9"/>
      <c r="I70" s="9"/>
      <c r="J70" s="9"/>
      <c r="K70" s="9"/>
      <c r="L70" s="9"/>
      <c r="M70" s="9"/>
      <c r="N70" s="11"/>
      <c r="O70" s="11"/>
      <c r="P70" s="11"/>
    </row>
    <row r="71" spans="1:16" x14ac:dyDescent="0.25">
      <c r="A71" s="8"/>
      <c r="B71" s="8"/>
      <c r="C71" s="4"/>
      <c r="D71" s="4"/>
      <c r="E71" s="4"/>
      <c r="F71" s="9"/>
      <c r="G71" s="12"/>
      <c r="H71" s="9"/>
      <c r="I71" s="9"/>
      <c r="J71" s="9"/>
      <c r="K71" s="9"/>
      <c r="L71" s="9"/>
      <c r="M71" s="9"/>
      <c r="N71" s="11"/>
      <c r="O71" s="11"/>
      <c r="P71" s="11"/>
    </row>
    <row r="72" spans="1:16" x14ac:dyDescent="0.25">
      <c r="A72" s="8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</row>
    <row r="73" spans="1:16" x14ac:dyDescent="0.25">
      <c r="A73" s="8"/>
      <c r="B73" s="8"/>
      <c r="C73" s="4"/>
      <c r="D73" s="4"/>
      <c r="E73" s="4"/>
      <c r="F73" s="9"/>
      <c r="G73" s="9"/>
      <c r="H73" s="9"/>
      <c r="I73" s="9"/>
      <c r="J73" s="9"/>
      <c r="K73" s="9"/>
      <c r="L73" s="9"/>
      <c r="M73" s="9"/>
      <c r="N73" s="4"/>
      <c r="O73" s="4"/>
      <c r="P73" s="4"/>
    </row>
    <row r="77" spans="1:16" x14ac:dyDescent="0.25">
      <c r="A77" s="1" t="s">
        <v>209</v>
      </c>
    </row>
    <row r="78" spans="1:16" s="10" customFormat="1" x14ac:dyDescent="0.25">
      <c r="A78" s="27" t="s">
        <v>210</v>
      </c>
      <c r="B78" s="27"/>
      <c r="C78" s="27"/>
      <c r="D78" s="27"/>
      <c r="E78" s="27"/>
      <c r="F78" s="27"/>
      <c r="G78" s="27"/>
      <c r="H78" s="27"/>
      <c r="I78" s="27"/>
    </row>
    <row r="79" spans="1:16" x14ac:dyDescent="0.25">
      <c r="A79" s="46" t="s">
        <v>211</v>
      </c>
      <c r="B79" s="46"/>
      <c r="C79" s="46"/>
      <c r="D79" s="46"/>
      <c r="E79" s="46"/>
      <c r="F79" s="46"/>
      <c r="G79" s="46"/>
      <c r="H79" s="46"/>
      <c r="I79" s="46"/>
    </row>
    <row r="80" spans="1:16" x14ac:dyDescent="0.25">
      <c r="A80" s="46" t="s">
        <v>212</v>
      </c>
      <c r="B80" s="46"/>
      <c r="C80" s="46"/>
      <c r="D80" s="46"/>
      <c r="E80" s="46"/>
      <c r="F80" s="46"/>
      <c r="G80" s="46"/>
      <c r="H80" s="46"/>
      <c r="I80" s="46"/>
    </row>
    <row r="81" spans="1:9" x14ac:dyDescent="0.25">
      <c r="A81" s="46" t="s">
        <v>213</v>
      </c>
      <c r="B81" s="46"/>
      <c r="C81" s="46"/>
      <c r="D81" s="46"/>
      <c r="E81" s="46"/>
      <c r="F81" s="46"/>
      <c r="G81" s="46"/>
      <c r="H81" s="46"/>
      <c r="I81" s="46"/>
    </row>
    <row r="82" spans="1:9" x14ac:dyDescent="0.25">
      <c r="A82" s="28"/>
      <c r="B82" s="28"/>
      <c r="C82" s="28"/>
      <c r="D82" s="28"/>
      <c r="E82" s="28"/>
      <c r="F82" s="28"/>
      <c r="G82" s="28"/>
      <c r="H82" s="28"/>
      <c r="I82" s="28"/>
    </row>
  </sheetData>
  <mergeCells count="16">
    <mergeCell ref="A78:I78"/>
    <mergeCell ref="A79:I79"/>
    <mergeCell ref="A80:I80"/>
    <mergeCell ref="A81:I81"/>
    <mergeCell ref="A82:I82"/>
    <mergeCell ref="A1:P1"/>
    <mergeCell ref="A2:P2"/>
    <mergeCell ref="A3:P3"/>
    <mergeCell ref="A4:P4"/>
    <mergeCell ref="N15:P15"/>
    <mergeCell ref="A9:I9"/>
    <mergeCell ref="A7:I7"/>
    <mergeCell ref="A15:A16"/>
    <mergeCell ref="B15:M15"/>
    <mergeCell ref="A12:P13"/>
    <mergeCell ref="A5:F5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Степанова</dc:creator>
  <cp:lastModifiedBy>Anton Khlobystov</cp:lastModifiedBy>
  <cp:lastPrinted>2018-09-04T07:58:00Z</cp:lastPrinted>
  <dcterms:created xsi:type="dcterms:W3CDTF">2018-09-04T07:30:36Z</dcterms:created>
  <dcterms:modified xsi:type="dcterms:W3CDTF">2025-09-23T11:32:40Z</dcterms:modified>
</cp:coreProperties>
</file>