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Титул, п.п.1-4" sheetId="1" r:id="rId1"/>
    <sheet name="п.п. 5" sheetId="2" r:id="rId2"/>
    <sheet name="Информация об изменении расход." sheetId="3" r:id="rId3"/>
    <sheet name="Лист1" sheetId="4" r:id="rId4"/>
  </sheets>
  <definedNames/>
  <calcPr fullCalcOnLoad="1"/>
</workbook>
</file>

<file path=xl/sharedStrings.xml><?xml version="1.0" encoding="utf-8"?>
<sst xmlns="http://schemas.openxmlformats.org/spreadsheetml/2006/main" count="360" uniqueCount="227">
  <si>
    <t>В том числе по кварталам</t>
  </si>
  <si>
    <t>ВСЕГО</t>
  </si>
  <si>
    <t>Квартал I</t>
  </si>
  <si>
    <t>Квартал II</t>
  </si>
  <si>
    <t>Квартал III</t>
  </si>
  <si>
    <t>Квартал IV</t>
  </si>
  <si>
    <t>Коммунальные услуги</t>
  </si>
  <si>
    <t>Планируемый финансовый год</t>
  </si>
  <si>
    <t>Планируемый остаток средств на конец планируемого года</t>
  </si>
  <si>
    <t>Выплаты, всего:</t>
  </si>
  <si>
    <t>в том числе:</t>
  </si>
  <si>
    <t>Оплата труда и начисления на выплаты по оплате труда, всего,</t>
  </si>
  <si>
    <t>из них:</t>
  </si>
  <si>
    <t>Оплата работ, услуг, всего</t>
  </si>
  <si>
    <t>Приобретение материальных запасов</t>
  </si>
  <si>
    <t>Планируемый остаток средств на начало планируемого года</t>
  </si>
  <si>
    <t>Поступления, всего:</t>
  </si>
  <si>
    <t>добровольные пожертвования от юридических и физических лиц</t>
  </si>
  <si>
    <t>Наименование показателя</t>
  </si>
  <si>
    <t>Субсидии на выполнение муниципального задания:</t>
  </si>
  <si>
    <t>собственные средства бюджета города</t>
  </si>
  <si>
    <t>Услуги связи (КЭСР 221 мероп. 00.00.00)</t>
  </si>
  <si>
    <t>Транспортные услуги (КЭСР 222 мероп. 00.00.00)</t>
  </si>
  <si>
    <t>Работы, услуги по содержанию имущества (КЭСР 225 мероп. 00.00.00)</t>
  </si>
  <si>
    <t>Прочие работы, услуги (КЭСР 226 мероп. 00.00.00)</t>
  </si>
  <si>
    <t>Прочие расходы (КЭСР 290 мероп. 00.00.00)</t>
  </si>
  <si>
    <t>заработная плата (КЭСР 211 мероп. 00.00.00)</t>
  </si>
  <si>
    <t>прочие выплаты (КЭСР 212 мероп. 00.00.00)</t>
  </si>
  <si>
    <t>начисления на выплаты по оплате труда (КЭСР 213 мероп. 00.00.00)</t>
  </si>
  <si>
    <t>доходы от сдачи в аренду муниципального имущества</t>
  </si>
  <si>
    <t>доходы от размещения денежных средств</t>
  </si>
  <si>
    <t>доходы от реализации активов, осуществляемой учреждением</t>
  </si>
  <si>
    <t>доходы от реализации основных средств</t>
  </si>
  <si>
    <t>доходы от реализации нематериальных активов</t>
  </si>
  <si>
    <t>доходы от реализации материальных запасов</t>
  </si>
  <si>
    <t>Поступление нефинансовых активов, всего (код группы КОСГУ 300)</t>
  </si>
  <si>
    <t>2.Информация об изменении расходов на оплату энергетических ресурсов и воды</t>
  </si>
  <si>
    <t>Вид ресурса</t>
  </si>
  <si>
    <t>натуральный обьем</t>
  </si>
  <si>
    <t>ед.изм.</t>
  </si>
  <si>
    <t>значение</t>
  </si>
  <si>
    <t>тариф, руб.</t>
  </si>
  <si>
    <t>стоимость, руб.**)</t>
  </si>
  <si>
    <t>% от фактического потребления 2009 года*)</t>
  </si>
  <si>
    <t>электроэнергия</t>
  </si>
  <si>
    <t>теплоэнергия</t>
  </si>
  <si>
    <t>холодная вода</t>
  </si>
  <si>
    <t>горячая вода</t>
  </si>
  <si>
    <t>природный газ</t>
  </si>
  <si>
    <t>Всего:</t>
  </si>
  <si>
    <t>х</t>
  </si>
  <si>
    <t>* Целевые значения от уровня 2009 года в соответствии со ст. 24 ФЗ от 23.11.2009 № 261-ФЗ "Об энергосбережении и о повышении энергитической эффективности и о внесении изменений в отдельные законодательные акты Российской Федерации".</t>
  </si>
  <si>
    <t>** Обьемы расходов определяются с учетом уменьшения обьемов потребления энергетических ресурсов и воды в сопоставимых условиях (в т.ч. Изменения состава и характеристик оборудования); информация об изменении либо сохранении условий (в т.ч. В части сохранения или изменения состава и характеристик оборудования, тарифа на ресурсы).</t>
  </si>
  <si>
    <t>Арендная плата за пользование имуществом</t>
  </si>
  <si>
    <t>Фактическое потребление в 2009 году</t>
  </si>
  <si>
    <t>1. Предоставление общедоступного и бесплатного дошкольного образования и содержания  детей в общеобразовательных учреждениях, реализующих программы дошкольного образования</t>
  </si>
  <si>
    <t xml:space="preserve">2. Предоставление общедоступного и бесплатного начального общего, основного общего, среднего (полного) общего образования  в общеобразовательных учреждениях различного вида, </t>
  </si>
  <si>
    <t>4. Организация отдыха детей в каникулярное время в образовательных учреждениях различных видов и типов</t>
  </si>
  <si>
    <t>3. Предоставление дополнительного образования в учреждениях образования различных видов и типов</t>
  </si>
  <si>
    <t>1. предоставление общедоступного и бесплатного дошкольного образования и содержания  детей в общеобразовательных учреждениях, реализующих программы дошкольного образования</t>
  </si>
  <si>
    <t xml:space="preserve">2. предоставление общедоступного и бесплатного начального общего, основного общего, среднего (полного) общего образования  в общеобразовательных учреждениях различного вида, </t>
  </si>
  <si>
    <t>4. организация отдыха детей в каникулярное время в образовательных учреждениях различных видов и типов</t>
  </si>
  <si>
    <t>3. предоставление дополнительного образования в учреждениях образования различных видов и типов</t>
  </si>
  <si>
    <t>5. родительская плата за содержание детей в детских дошкольных учреждений</t>
  </si>
  <si>
    <t>Поступления от реализации ценных бумаг</t>
  </si>
  <si>
    <t xml:space="preserve">гранты, премии </t>
  </si>
  <si>
    <t xml:space="preserve">2. Субвенция на обеспечение государственных гарантий прав граждан на получение общедоступного и бесплатного дошкольного, начального, общего, основного общего, среднего (полного) общего и дополнительного образования </t>
  </si>
  <si>
    <t>иные межбюджетные трансферты, передаваемые на организацию отдыха детей в каникулярное время</t>
  </si>
  <si>
    <t xml:space="preserve">    </t>
  </si>
  <si>
    <t xml:space="preserve">                                                                                                                                                                 Приложение  № 1</t>
  </si>
  <si>
    <t xml:space="preserve">                                                                                 к  Порядку составления  и  утверждения    плана     финансово-</t>
  </si>
  <si>
    <t xml:space="preserve">                                                                                           хозяйственной деятельности  муниципальных бюджетных</t>
  </si>
  <si>
    <t xml:space="preserve">                                                                                                                  и автономных    учреждений города Твери </t>
  </si>
  <si>
    <t xml:space="preserve">     </t>
  </si>
  <si>
    <t xml:space="preserve">                                                                                "Утверждаю"</t>
  </si>
  <si>
    <t xml:space="preserve">                                                                                 Начальник</t>
  </si>
  <si>
    <t xml:space="preserve">                                                                        ___________________________________________</t>
  </si>
  <si>
    <t xml:space="preserve">                                                                          (наименование отраслевого (функционального) органа,</t>
  </si>
  <si>
    <t xml:space="preserve">                                                                              выполняющего функции и полномочия учредителя)</t>
  </si>
  <si>
    <t xml:space="preserve">                                                                               _____________               ___________________               </t>
  </si>
  <si>
    <t xml:space="preserve">                                                                                  (подпись)                         (расшифровка подписи)</t>
  </si>
  <si>
    <t xml:space="preserve">                                                                                                "______"    _______________20____г.</t>
  </si>
  <si>
    <t xml:space="preserve">                                                                                                                                        Единицы измерения    руб.</t>
  </si>
  <si>
    <t xml:space="preserve">                                           ПЛАН</t>
  </si>
  <si>
    <t xml:space="preserve">                                 (полное и краткое наименование муниципального учреждения)</t>
  </si>
  <si>
    <t xml:space="preserve">                                 (наименование органа,выполняющего функции и полномочия учредителя)</t>
  </si>
  <si>
    <t xml:space="preserve"> </t>
  </si>
  <si>
    <t xml:space="preserve">                   _______________________________________________________________</t>
  </si>
  <si>
    <t xml:space="preserve">                                         3. Перечень услуг (работ), относящихся в соответствии с уставом к основным </t>
  </si>
  <si>
    <t xml:space="preserve">                                       видам деятельности учреждения, предоставление которых для физических и</t>
  </si>
  <si>
    <t xml:space="preserve">                  _______________________________________________________________</t>
  </si>
  <si>
    <t xml:space="preserve">   </t>
  </si>
  <si>
    <t xml:space="preserve">                      ____________________________________________________________________</t>
  </si>
  <si>
    <t xml:space="preserve">                  предшествующую дате составления Плана):</t>
  </si>
  <si>
    <t>НАИМЕНОВАНИЕ ПОКАЗАТЕЛЯ</t>
  </si>
  <si>
    <t>СУММА</t>
  </si>
  <si>
    <t>1. Нефинансовые активы, всего</t>
  </si>
  <si>
    <t>из них:                                                                                                         1.1.Общая балансовая стоимость недвижимого муниципального имущества, всего</t>
  </si>
  <si>
    <t xml:space="preserve">в том числе:                                                                                                             1.1.1. стоимость муниципального имущества, закрепленного администрацией города Твери за учреждением на праве оперативного управления </t>
  </si>
  <si>
    <t>1.1.2. стоимость муниципального имущества , приобретенного учреждением за счет выделенных собственником имущества учреждения средств</t>
  </si>
  <si>
    <t>1.1.3. стоимость имущества, приобретенного учреждением за счет доходов, полученных от платной или иной приносящий доход деятельности</t>
  </si>
  <si>
    <t>1.1.4. остаточная стоимость недвижимого муниципального имущества</t>
  </si>
  <si>
    <t>1.2. Общая балансовая стоимость движимого муниципального имущества, всего</t>
  </si>
  <si>
    <t>в том числе:                                                                                                           1.2.1.общая балансовая стоимость особо ценного движимого  муниципального имущества</t>
  </si>
  <si>
    <t>1.2.2.  остаочная стоимость особо ценного движимого муниципального имущества</t>
  </si>
  <si>
    <t>2. Финансовые активы, всего</t>
  </si>
  <si>
    <t>из них:                                                                                                                                 2.1. дебиторская задолженность по доходам, полученным за счет средств бюджета города</t>
  </si>
  <si>
    <t>2.2. дебиторская задолженность по выданным авансам, полученным за счет средств бюджета города, всего</t>
  </si>
  <si>
    <t>в том числе:                                                                                                                           2.2.1. по выданным авансам на услуги связи</t>
  </si>
  <si>
    <t xml:space="preserve">2.2.2. по выданным авансам на транспортные услуги </t>
  </si>
  <si>
    <t xml:space="preserve">2.2.3. по выданным авансам на коммунальные услуги </t>
  </si>
  <si>
    <t>2.2.4. по выданным авансам на услуги по содержанию имущества</t>
  </si>
  <si>
    <t>2.2.5. по выданным авансам на прочие услуги</t>
  </si>
  <si>
    <t>2.2.6. по выданным авансам на приобретение основных средств</t>
  </si>
  <si>
    <t xml:space="preserve">2.2.7. по выданным авансам на приобретение нематериальных активов </t>
  </si>
  <si>
    <t>2.2.8. по выданным авансам на приобретение непроизведенных активов</t>
  </si>
  <si>
    <t>2.2.9.  по выданным авансам на приобретение материальных запасов</t>
  </si>
  <si>
    <t>2.2.10.по выданным авансам  на прочие расходы</t>
  </si>
  <si>
    <t>2.3. дебиторская задолженность по выданным авансам  за счет доходов, полученных от платной и иной  приносящий доход деятельности,  всего</t>
  </si>
  <si>
    <t>из них:                                                                                                                                       2.3.1. по выданным авансам на услуги связи</t>
  </si>
  <si>
    <t xml:space="preserve">2.3.2. по выданным авансам на транспортные услуги </t>
  </si>
  <si>
    <t xml:space="preserve">2.3.3. по выданным авансам на коммунальные услуги </t>
  </si>
  <si>
    <t>2.3.4. по выданным авансам на услуги по содержанию имущества</t>
  </si>
  <si>
    <t>2.3.5. по выданным авансам на прочие услуги</t>
  </si>
  <si>
    <t>2.3.6. по выданным авансам на приобретение основных средств</t>
  </si>
  <si>
    <t xml:space="preserve">2.3.7. по выданным авансам на приобретение нематериальных активов </t>
  </si>
  <si>
    <t>2.3.8. по выданным авансам на приобретение непроизведенных активов</t>
  </si>
  <si>
    <t>2.3.9.  по выданным авансам на приобретение материальных запасов</t>
  </si>
  <si>
    <t>2.3.10.по выданным авансам  на прочие расходы</t>
  </si>
  <si>
    <t>3. Обязательства  всего,</t>
  </si>
  <si>
    <t>их них:                                                                                                                                                    3.1. просроченная  кредиторская задолженность</t>
  </si>
  <si>
    <t>3.2. кредиторская задолженность по расчетам с  поставщиками и подрядчиками за счет средств  бюджета  всего:</t>
  </si>
  <si>
    <t>в том числе:                                                                                                                                                                             3.2.1. по начислениям на выплаты по оплате труда</t>
  </si>
  <si>
    <t>3.2.2. по оплате услуг связи</t>
  </si>
  <si>
    <t>3.2.3. по оплате  транспортных услуг</t>
  </si>
  <si>
    <t>3.2.4. по оплате  коммунальных  услуг</t>
  </si>
  <si>
    <t>3.2.5. по оплате   услуг по содержанию имущества</t>
  </si>
  <si>
    <t>3.2.6. по оплате  прочих  услуг</t>
  </si>
  <si>
    <t>3.2.7. по приобретению основных средств</t>
  </si>
  <si>
    <t>3.2.8. по приобретению  нематериальных активов</t>
  </si>
  <si>
    <t>3.2.9. по приобретению  непроизведенных  активов</t>
  </si>
  <si>
    <t>3.2.10.  по приобретению   материальных запасов</t>
  </si>
  <si>
    <t>3.2.11. по оплате  прочих  расходов</t>
  </si>
  <si>
    <t>3.2.12.  по платежам в бюджет</t>
  </si>
  <si>
    <t>3.2.13. по прочим расчетам с кредиторами</t>
  </si>
  <si>
    <t>3.3. кредиторская задолженность по расчетам с  поставщиками и подрядчиками за счет  доходов, полученных от платной и иной приносящей доход деятельности,  всего:</t>
  </si>
  <si>
    <t>в том числе:                                                                                                                                                   3.2.1. по начислениям на выплаты по оплате труда</t>
  </si>
  <si>
    <t>5. Показатели по поступлениям и  выплатам муниципального учреждения</t>
  </si>
  <si>
    <t>Приложение на __________л.</t>
  </si>
  <si>
    <t>Исполнитель                              ___________________  _____________________________________</t>
  </si>
  <si>
    <t>Главный бухгалтер учреждения ___________________  _____________________________________</t>
  </si>
  <si>
    <t>"_____"__________________201__г.</t>
  </si>
  <si>
    <t xml:space="preserve">                                                                                (подпись)                                        (расшифровка подписи)</t>
  </si>
  <si>
    <t>Управление образования администрации г. Твери</t>
  </si>
  <si>
    <t xml:space="preserve">                                 Адрес фактического местонахождения учреждения:170003, город Тверь, Петербургское шоссе, дом 42</t>
  </si>
  <si>
    <r>
      <t xml:space="preserve">                                                                                                        ОКПО </t>
    </r>
    <r>
      <rPr>
        <u val="single"/>
        <sz val="12"/>
        <rFont val="Times New Roman"/>
        <family val="1"/>
      </rPr>
      <t>503445578</t>
    </r>
  </si>
  <si>
    <r>
      <t xml:space="preserve">                                                                                                                                ИНН </t>
    </r>
    <r>
      <rPr>
        <u val="single"/>
        <sz val="12"/>
        <rFont val="Times New Roman"/>
        <family val="1"/>
      </rPr>
      <t xml:space="preserve">6902025149 </t>
    </r>
  </si>
  <si>
    <r>
      <t xml:space="preserve">                                                                                                                               КПП  </t>
    </r>
    <r>
      <rPr>
        <u val="single"/>
        <sz val="12"/>
        <rFont val="Times New Roman"/>
        <family val="1"/>
      </rPr>
      <t>695201001</t>
    </r>
  </si>
  <si>
    <r>
      <t xml:space="preserve">Руководитель учреждения        ___________________  </t>
    </r>
    <r>
      <rPr>
        <u val="single"/>
        <sz val="10"/>
        <rFont val="Arial"/>
        <family val="2"/>
      </rPr>
      <t>____________________________________</t>
    </r>
  </si>
  <si>
    <t xml:space="preserve">Г.Н. Савченко </t>
  </si>
  <si>
    <t>С.А. Променашева</t>
  </si>
  <si>
    <t>С. А. Променашева</t>
  </si>
  <si>
    <t>тел. __55-64-55________</t>
  </si>
  <si>
    <t xml:space="preserve"> Муниципальное общеобразовательное учреждение "Средняя общеобразовательная школа №21" 
  МОУ "СОШ№21"</t>
  </si>
  <si>
    <t xml:space="preserve">                 1. Цели деятельности учреждения: Целью деятельности Учреждения является формирование общей культуры личности обучающихся и воспитанников на основе усвоения обязательного минимума содержания основных общеобразовательных программ дошкольного образования, основных общеобразовательных программ начального общего, основного общего и среднего (полного) общего образования, их адаптация к жизни в обществе, создание основ для осознанного выбора и последующего освоения профессиональных образовательных программ, воспитание гражданственности, трудолюбия, уважения к правам и свободам человека, любви к окружающей природе, Родине, семье, формирование здорового образа жизни, создание условий для развития и воспитания личности школьника в соответствии с требованиями федеральных государственных образовательных стандартов общего образования.
Учреждение создает условия для реализации гражданами Российской Федерации гарантированного государством права на получение бесплатного дошкольного, начального общего, основного общего, среднего (полного) общего образования в пределах федеральных государственных образовательных стандартов.
</t>
  </si>
  <si>
    <t xml:space="preserve">                 2. Виды деятельности учреждения: 1. реализация основных общеобразовательных программ дошкольного образования;
2. реализация основных общеобразовательных программ начального общего, основного общего и среднего (полного) общего образования; 
3. создание условий для разностороннего развития личности воспитанников и обучающихся, удовлетворения потребности в самообразовании;
4. создание условий, обеспечивающих охрану и укрепление здоровья  воспитанников и обучающихся;
5. самостоятельная разработка, принятие и реализация основных общеобразовательных программ на основе федеральных государственных образовательных стандартов;
6. развитие у воспитанников и обучающихся умений по разумной организации досуга, потребностей в регулярных занятиях физической культурой и спортом, в здоровом образе жизни;
7. создание условий для профильного обучения на  третьей ступени общего образования;
8. Обеспечение адекватности применяемых форм, методов и средств организации образовательного процесса возрастным психофизическим особенностям, способностям, интересам, требованиям охраны жизни и здоровья. 
9. обеспечение высокого качества образования; 
10. получение обучающимися образования в соответствии с федеральными государственными образовательными стандартами; получение воспитанниками образования в соответствии с основными общеобразовательными программами дошкольного образования;
11. формирование духовно-нравственной личности;
12. организация образовательного процесса в соответствии с Законом «Об образовании», на основе учебного плана, разрабатываемого самостоятельно на основе Базисного учебного плана общеобразовательных учреждений Российской Федерации, Регионального базисного учебного плана, основной общеобразовательной программы дошкольного образования;
13. введение по решению Педагогического совета индивидуальных программ и учебных планов, составленных в соответствии с федеральными государственными образовательными стандартами, федеральными государственными требованиями к структуре основной общеобразовательной программы дошкольного образования;
14. разработка и утверждение основных образовательных программ и учебных планов, рабочих программ учебных курсов, предметов, дисциплин (модулей);
15. иные виды деятельности, не противоречащие действующему законодательству РФ;
</t>
  </si>
  <si>
    <t xml:space="preserve">                  юридических лиц осуществляется за плату:  Учреждение в соответствии со своими уставными целями и задачами может реализовывать дополнительные образовательные программы и оказывать дополнительные образовательные услуги (на договорной основе) за пределами определяющих ее статус образовательных программ:
1. Оказание на договорной основе воспитанникам и обучающимся, населению, предприятиям, учреждениям и организациям платных дополнительных образовательных услуг, не предусмотренных соответствующими федеральными государственными образовательными стандартами, федеральными требованиями к основной общеобразовательной программе дошкольного образования и не финансируемых за счет средств бюджета:
1.1. кружки, клубы, секции, студии, объединения по интересам;
1.2. спортивно-оздоровительные мероприятия;
1.3. издание и реализация учебно-методической литературы.
Юридическим и физическим лицам платные дополнительные образовательные услуги предоставляются Учреждением на основе заключаемого договора.
Платные дополнительные образовательные услуги предоставляются воспитанникам и обучающимся с согласия их родителей (законных представителей) с заключением договора в письменном виде.
2. Платные дополнительные образовательные услуги не могут быть оказаны взамен и/или в рамках основной образовательной деятельности Учреждения, финансируемой за счет средств бюджета.
3. Предпринимательская деятельность Учреждения:
3.1. проведение развлекательных и иных культурно - досуговых мероприятий;
3.2. предпринимательская деятельность, в том числе путем сдачи в аренду объектов недвижимого имущества по согласованию с Учредителем и Департаментом управления имуществом и земельными ресурсами администрации г. Твери.
разрешение – лицензия, возникает у Учреждения с момента ее получения или в указанный в ней срок и прекращается по истечении срока ее действия, если иное не предусмотрено действующим законодательством РФ. 
</t>
  </si>
  <si>
    <t xml:space="preserve"> 4. Показатели финансового состояния учреждения ( на последнюю отчетную дату,</t>
  </si>
  <si>
    <t>12.Безвозмездные поступления, всего</t>
  </si>
  <si>
    <t>1. Собственные средства бюджета города, всего:</t>
  </si>
  <si>
    <t>1.1 Предоставление общедоступного и бесплатного дошкольного образования и содержания  детей в общеобразовательных учреждениях, реализующих программы дошкольного образования</t>
  </si>
  <si>
    <t xml:space="preserve">1.2 Предоставление общедоступного и бесплатного начального общего, основного общего, среднего (полного) общего образования  в общеобразовательных учреждениях различного вида, </t>
  </si>
  <si>
    <t>1.3 Организация отдыха детей в каникулярное время в образовательных учреждениях различных видов и типов</t>
  </si>
  <si>
    <t>3. Иные межбюджетные трансферты, передаваемые на организацию отдыха детей в каникулярное время</t>
  </si>
  <si>
    <t>5. Поступления от оказания бюджетным учреждением услуг (выполнения работ),предоставление которых для физических  и юридических лиц осуществляется на платной основе, всего:</t>
  </si>
  <si>
    <t>6. Поступление от иной приносящей доход деятельности, всего:</t>
  </si>
  <si>
    <t>собственные средства бюджета города, в т.ч.</t>
  </si>
  <si>
    <t xml:space="preserve"> на оплату труда</t>
  </si>
  <si>
    <t>на коммунальные расходы</t>
  </si>
  <si>
    <t>на содержание имущества,  прочих расходов и услуг</t>
  </si>
  <si>
    <t>субвенция на обеспечение государственных гарантий прав граждан на получение общедоступного и бесплатного дошкольного, начального, общего, основного общего, среднего (полного) общего и дополнительного образования , в т.ч.</t>
  </si>
  <si>
    <t>оплата за теплоэнергию на отопление и технологические нужды (КЭСР 223 мероп. 01.00.07)</t>
  </si>
  <si>
    <t>оплата потребления электроэнергии (КЭСР 223 мероп. 01.00.10)</t>
  </si>
  <si>
    <t>оплата водоснабжения и водоотведения помещений (КЭСР 223 мероп. 01.00.11)</t>
  </si>
  <si>
    <t>оплата текущего ремонта оборудования и инвентаря (КЭСР 225 мероп. 01.00.14)</t>
  </si>
  <si>
    <t>подготовка, обслуживание и ремонт тепловых узлов (КЭСР 225 мероп. 01.00.13)</t>
  </si>
  <si>
    <t>услуги по вывозу мусора (КЭСР 225 мероп. 01.00.06)</t>
  </si>
  <si>
    <t>оплата налога на транспорт и имущество (КЭСР 290 мероп. 01.00.01)</t>
  </si>
  <si>
    <t>плата за негативное воздействие на окружающую среду (КЭСР 290 мероп. 01.00.02)</t>
  </si>
  <si>
    <t>медикаменты, перевязочные средства и прочие лечебные расходы (КЭСР 340 мероп. 00.00.00)</t>
  </si>
  <si>
    <t>продукты питания (КЭСР 340 мероп. 01.00.05)</t>
  </si>
  <si>
    <t>прочие расходные материалы и предметы снабжения (в части расходных материалов) (КЭСР 340 мероп. 00.00.00)</t>
  </si>
  <si>
    <t>расходы на разработку проектно-сметной документации (для учреждений социально-культурной сферы) (КЭСР 226 мероп.01.00.12)</t>
  </si>
  <si>
    <t>2.1 Предоставление общедоступного и бесплатного дошкольного образования и содержания  детей в общеобразовательных учреждениях, реализующих программы дошкольного образования</t>
  </si>
  <si>
    <t xml:space="preserve">2.2 Предоставление общедоступного и бесплатного начального общего, основного общего, среднего (полного) общего образования  в общеобразовательных учреждениях различного вида, </t>
  </si>
  <si>
    <t>Оплата аварийного  ремонта зданий и сооружений  (КЭСР 225 мероп. 00.01.15)</t>
  </si>
  <si>
    <t>Оплата услуг по вывозу мусора (КЭСР 225 мероп. 01.00.06)</t>
  </si>
  <si>
    <t>приобретение основных средств (КЭСР 310 мероп. 00.00.00)</t>
  </si>
  <si>
    <t>5. Целевые субсидии:</t>
  </si>
  <si>
    <t>5.1Субсидия на реализацию ВЦП "Обеспечение пожарной безопасности в образовательных учреждениях города Твери в 2012-2015 годах"</t>
  </si>
  <si>
    <t>5.2Субсидия на реализацию ВЦП "Осуществление ремонтных работ в образовательных учреждениях города Твери в 2012-2015 годах"</t>
  </si>
  <si>
    <t>5.3Субсидия на реализацию ГЦП "Здоровое питание школьников в 2013 году"</t>
  </si>
  <si>
    <t xml:space="preserve">5.4 Субсидия на выплату вознаграждения за выполнение функций классного руководителя педагогическим работникам </t>
  </si>
  <si>
    <t>5.5Субсидия на организацию обеспечения учащихся начальних классов муниципальных общеобразовательных учреждений горячим питанием, за счет средств областного бюджета</t>
  </si>
  <si>
    <t>5.6Субсидия на выплату компенсации части родительской платы за содержание ребенка в государственных и муниципальных образовательных учреждениях, за счет средств областного бюджета</t>
  </si>
  <si>
    <t>6.Бюджетные инвестиции</t>
  </si>
  <si>
    <t>7.Поступления от оказания бюджетным учреждением услуг (выполнения работ),предоставление которых для физических  и юридических лиц осуществляется на платной основе, всего:</t>
  </si>
  <si>
    <t>8.Поступление от иной приносящей доход деятельности, всего:</t>
  </si>
  <si>
    <t>расходы на проведение противопожарных мероприятий (КЭСР 225 мероп. 06.07.02)</t>
  </si>
  <si>
    <t>расходы на проведение противопожарных мероприятий (КЭСР 225 мероп. 06.07.03)</t>
  </si>
  <si>
    <t>расходы на проведение противопожарных мероприятий (КЭСР 225 мероп. 06.07.05)</t>
  </si>
  <si>
    <t>4. Целевые субсидии:</t>
  </si>
  <si>
    <t>4.1Субсидия на реализацию ВЦП "Обеспечение пожарной безопасности в образовательных учреждениях города Твери в 2012-2015 годах"</t>
  </si>
  <si>
    <t>4.2Субсидия на реализацию ВЦП "Осуществление ремонтных работ в образовательных учреждениях города Твери в 2012-2015 годах"</t>
  </si>
  <si>
    <t>4.3Субсидия на реализацию ГЦП "Здоровое питание школьников в 2013 году"</t>
  </si>
  <si>
    <t>4.5Субсидия на организацию обеспечения учащихся начальних классов муниципальных общеобразовательных учреждений горячим питанием, за счет средств областного бюджета</t>
  </si>
  <si>
    <t>4.6Субсидия на выплату компенсации части родительской платы за содержание ребенка в государственных и муниципальных образовательных учреждениях, за счет средств областного бюджета</t>
  </si>
  <si>
    <t>Пособия по социальной помощи населению(КЭСР 262 мероп. 00.00.00)</t>
  </si>
  <si>
    <t>Организация питания детей, из семей находящихся в трудной жизненной ситуации (07.42.01)КЭСР 226</t>
  </si>
  <si>
    <t>Организация питания горячими завтраками учащихся начальных классов(07.42.02) КЭСР 226</t>
  </si>
  <si>
    <t xml:space="preserve">Организация питания учащихся 5-х классов(07.42.03)КЭСР 226 </t>
  </si>
  <si>
    <t>Расходы за счет средств, поступивших из Департамента социальной защиты населения Тверской области, на организацию питания детей из семей, находящихся в трудной жизненной ситуации(КЭСР 226 мероп. 00.00.00)</t>
  </si>
  <si>
    <t>оплата аварийного ремонта зданий и сооружений  (КЭСР 225 мероп. 01.00.15)</t>
  </si>
  <si>
    <t>4.4Субсидия на ежемесячное денежное вознаграждение за классное руководство, за счет средств областного бюджета</t>
  </si>
  <si>
    <t xml:space="preserve">                                     финансово-хозяйственной деятельности на 2014 год</t>
  </si>
  <si>
    <t xml:space="preserve">      на 01.01.2014 года</t>
  </si>
  <si>
    <t>Плановое потребление в плановом   2014 году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</si>
</sst>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000"/>
    <numFmt numFmtId="173" formatCode="0000000"/>
    <numFmt numFmtId="174" formatCode="000"/>
    <numFmt numFmtId="175" formatCode="000\.00\.000\.0"/>
    <numFmt numFmtId="176" formatCode="000\.00\.00"/>
    <numFmt numFmtId="177" formatCode="00\.00\.00"/>
    <numFmt numFmtId="178" formatCode="00"/>
    <numFmt numFmtId="179" formatCode="#,##0.00;[Red]\-#,##0.00;0.00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#,##0.00_ ;[Red]\-#,##0.00\ "/>
  </numFmts>
  <fonts count="50">
    <font>
      <sz val="10"/>
      <name val="Arial"/>
      <family val="0"/>
    </font>
    <font>
      <sz val="8"/>
      <name val="Arial"/>
      <family val="0"/>
    </font>
    <font>
      <b/>
      <sz val="8"/>
      <name val="Arial"/>
      <family val="0"/>
    </font>
    <font>
      <b/>
      <i/>
      <sz val="8"/>
      <name val="Arial"/>
      <family val="2"/>
    </font>
    <font>
      <sz val="9"/>
      <name val="Times New Roman"/>
      <family val="1"/>
    </font>
    <font>
      <sz val="9"/>
      <name val="Arial Cyr"/>
      <family val="0"/>
    </font>
    <font>
      <sz val="10"/>
      <name val="Arial Cyr"/>
      <family val="0"/>
    </font>
    <font>
      <sz val="14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Arial Cyr"/>
      <family val="0"/>
    </font>
    <font>
      <vertAlign val="superscript"/>
      <sz val="10"/>
      <name val="Arial"/>
      <family val="0"/>
    </font>
    <font>
      <sz val="9"/>
      <name val="Arial"/>
      <family val="2"/>
    </font>
    <font>
      <u val="single"/>
      <sz val="12"/>
      <name val="Times New Roman"/>
      <family val="1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0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79">
    <xf numFmtId="0" fontId="0" fillId="0" borderId="0" xfId="0" applyAlignment="1">
      <alignment/>
    </xf>
    <xf numFmtId="179" fontId="1" fillId="0" borderId="10" xfId="52" applyNumberFormat="1" applyFont="1" applyFill="1" applyBorder="1" applyAlignment="1" applyProtection="1">
      <alignment/>
      <protection hidden="1"/>
    </xf>
    <xf numFmtId="0" fontId="2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2" fillId="0" borderId="10" xfId="52" applyNumberFormat="1" applyFont="1" applyFill="1" applyBorder="1" applyAlignment="1" applyProtection="1">
      <alignment horizontal="center"/>
      <protection hidden="1"/>
    </xf>
    <xf numFmtId="0" fontId="0" fillId="0" borderId="10" xfId="0" applyBorder="1" applyAlignment="1">
      <alignment horizontal="center"/>
    </xf>
    <xf numFmtId="0" fontId="0" fillId="0" borderId="0" xfId="0" applyFill="1" applyAlignment="1">
      <alignment/>
    </xf>
    <xf numFmtId="0" fontId="2" fillId="0" borderId="10" xfId="52" applyNumberFormat="1" applyFont="1" applyFill="1" applyBorder="1" applyAlignment="1" applyProtection="1">
      <alignment horizontal="centerContinuous" wrapText="1"/>
      <protection hidden="1"/>
    </xf>
    <xf numFmtId="0" fontId="2" fillId="0" borderId="10" xfId="52" applyNumberFormat="1" applyFont="1" applyFill="1" applyBorder="1" applyAlignment="1" applyProtection="1">
      <alignment vertical="center" wrapText="1"/>
      <protection hidden="1"/>
    </xf>
    <xf numFmtId="0" fontId="1" fillId="0" borderId="0" xfId="0" applyFont="1" applyAlignment="1">
      <alignment wrapText="1"/>
    </xf>
    <xf numFmtId="0" fontId="1" fillId="0" borderId="10" xfId="52" applyNumberFormat="1" applyFont="1" applyFill="1" applyBorder="1" applyAlignment="1" applyProtection="1">
      <alignment vertical="center" wrapText="1"/>
      <protection hidden="1"/>
    </xf>
    <xf numFmtId="0" fontId="2" fillId="0" borderId="10" xfId="52" applyNumberFormat="1" applyFont="1" applyFill="1" applyBorder="1" applyAlignment="1" applyProtection="1">
      <alignment vertical="center" wrapText="1"/>
      <protection hidden="1"/>
    </xf>
    <xf numFmtId="0" fontId="1" fillId="0" borderId="10" xfId="0" applyFont="1" applyBorder="1" applyAlignment="1">
      <alignment wrapText="1"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wrapText="1"/>
    </xf>
    <xf numFmtId="0" fontId="3" fillId="0" borderId="10" xfId="52" applyNumberFormat="1" applyFont="1" applyFill="1" applyBorder="1" applyAlignment="1" applyProtection="1">
      <alignment vertical="center" wrapText="1"/>
      <protection hidden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  <xf numFmtId="0" fontId="4" fillId="0" borderId="0" xfId="0" applyFont="1" applyAlignment="1">
      <alignment horizontal="left" indent="7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10" fillId="0" borderId="0" xfId="0" applyFont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9" fillId="0" borderId="11" xfId="0" applyFont="1" applyBorder="1" applyAlignment="1">
      <alignment horizontal="center" vertical="center"/>
    </xf>
    <xf numFmtId="0" fontId="9" fillId="0" borderId="10" xfId="0" applyFont="1" applyBorder="1" applyAlignment="1">
      <alignment vertical="center"/>
    </xf>
    <xf numFmtId="0" fontId="9" fillId="0" borderId="11" xfId="0" applyFont="1" applyBorder="1" applyAlignment="1">
      <alignment/>
    </xf>
    <xf numFmtId="0" fontId="9" fillId="0" borderId="11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9" fillId="0" borderId="10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justify" vertical="top" wrapText="1"/>
    </xf>
    <xf numFmtId="0" fontId="9" fillId="0" borderId="12" xfId="0" applyFont="1" applyBorder="1" applyAlignment="1">
      <alignment horizontal="justify" vertical="top" wrapText="1"/>
    </xf>
    <xf numFmtId="0" fontId="8" fillId="0" borderId="10" xfId="0" applyFont="1" applyBorder="1" applyAlignment="1">
      <alignment horizontal="justify" vertical="top" wrapText="1"/>
    </xf>
    <xf numFmtId="0" fontId="8" fillId="0" borderId="10" xfId="0" applyFont="1" applyBorder="1" applyAlignment="1">
      <alignment horizontal="left" vertical="center" wrapText="1"/>
    </xf>
    <xf numFmtId="0" fontId="11" fillId="0" borderId="0" xfId="0" applyFont="1" applyAlignment="1">
      <alignment/>
    </xf>
    <xf numFmtId="0" fontId="0" fillId="0" borderId="0" xfId="0" applyAlignment="1">
      <alignment horizontal="left"/>
    </xf>
    <xf numFmtId="2" fontId="13" fillId="0" borderId="10" xfId="0" applyNumberFormat="1" applyFont="1" applyBorder="1" applyAlignment="1">
      <alignment/>
    </xf>
    <xf numFmtId="2" fontId="1" fillId="0" borderId="10" xfId="0" applyNumberFormat="1" applyFont="1" applyBorder="1" applyAlignment="1">
      <alignment/>
    </xf>
    <xf numFmtId="0" fontId="5" fillId="0" borderId="13" xfId="0" applyFont="1" applyBorder="1" applyAlignment="1">
      <alignment/>
    </xf>
    <xf numFmtId="2" fontId="5" fillId="0" borderId="10" xfId="0" applyNumberFormat="1" applyFont="1" applyBorder="1" applyAlignment="1">
      <alignment/>
    </xf>
    <xf numFmtId="0" fontId="5" fillId="0" borderId="10" xfId="0" applyFont="1" applyBorder="1" applyAlignment="1">
      <alignment/>
    </xf>
    <xf numFmtId="0" fontId="4" fillId="0" borderId="10" xfId="0" applyFont="1" applyBorder="1" applyAlignment="1">
      <alignment/>
    </xf>
    <xf numFmtId="2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 wrapText="1"/>
    </xf>
    <xf numFmtId="0" fontId="5" fillId="0" borderId="10" xfId="0" applyFont="1" applyBorder="1" applyAlignment="1">
      <alignment wrapText="1"/>
    </xf>
    <xf numFmtId="0" fontId="13" fillId="0" borderId="10" xfId="0" applyFont="1" applyBorder="1" applyAlignment="1">
      <alignment/>
    </xf>
    <xf numFmtId="0" fontId="13" fillId="0" borderId="0" xfId="0" applyFont="1" applyAlignment="1">
      <alignment/>
    </xf>
    <xf numFmtId="0" fontId="0" fillId="0" borderId="0" xfId="0" applyFont="1" applyAlignment="1">
      <alignment/>
    </xf>
    <xf numFmtId="179" fontId="2" fillId="0" borderId="10" xfId="52" applyNumberFormat="1" applyFont="1" applyFill="1" applyBorder="1" applyAlignment="1" applyProtection="1">
      <alignment/>
      <protection hidden="1"/>
    </xf>
    <xf numFmtId="2" fontId="0" fillId="0" borderId="10" xfId="0" applyNumberFormat="1" applyBorder="1" applyAlignment="1">
      <alignment/>
    </xf>
    <xf numFmtId="2" fontId="2" fillId="0" borderId="10" xfId="52" applyNumberFormat="1" applyFont="1" applyFill="1" applyBorder="1" applyAlignment="1" applyProtection="1">
      <alignment vertical="center" wrapText="1"/>
      <protection hidden="1"/>
    </xf>
    <xf numFmtId="179" fontId="1" fillId="0" borderId="10" xfId="52" applyNumberFormat="1" applyFont="1" applyFill="1" applyBorder="1" applyAlignment="1" applyProtection="1">
      <alignment/>
      <protection hidden="1"/>
    </xf>
    <xf numFmtId="0" fontId="9" fillId="0" borderId="0" xfId="0" applyFont="1" applyAlignment="1">
      <alignment horizontal="center"/>
    </xf>
    <xf numFmtId="0" fontId="8" fillId="0" borderId="0" xfId="0" applyFont="1" applyAlignment="1">
      <alignment/>
    </xf>
    <xf numFmtId="0" fontId="0" fillId="0" borderId="0" xfId="0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horizontal="left" vertical="top" wrapText="1"/>
    </xf>
    <xf numFmtId="0" fontId="2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2" fillId="0" borderId="12" xfId="52" applyNumberFormat="1" applyFont="1" applyFill="1" applyBorder="1" applyAlignment="1" applyProtection="1">
      <alignment horizontal="center" vertical="center" wrapText="1"/>
      <protection hidden="1"/>
    </xf>
    <xf numFmtId="0" fontId="2" fillId="0" borderId="14" xfId="52" applyNumberFormat="1" applyFont="1" applyFill="1" applyBorder="1" applyAlignment="1" applyProtection="1">
      <alignment horizontal="center" vertical="center" wrapText="1"/>
      <protection hidden="1"/>
    </xf>
    <xf numFmtId="0" fontId="2" fillId="0" borderId="15" xfId="52" applyNumberFormat="1" applyFont="1" applyFill="1" applyBorder="1" applyAlignment="1" applyProtection="1">
      <alignment horizontal="center" vertical="center" wrapText="1"/>
      <protection hidden="1"/>
    </xf>
    <xf numFmtId="179" fontId="1" fillId="0" borderId="10" xfId="52" applyNumberFormat="1" applyFont="1" applyFill="1" applyBorder="1" applyAlignment="1" applyProtection="1">
      <alignment horizontal="center" wrapText="1"/>
      <protection hidden="1"/>
    </xf>
    <xf numFmtId="0" fontId="12" fillId="0" borderId="0" xfId="0" applyFont="1" applyAlignment="1">
      <alignment horizontal="left"/>
    </xf>
    <xf numFmtId="0" fontId="0" fillId="0" borderId="0" xfId="0" applyAlignment="1">
      <alignment horizontal="center"/>
    </xf>
    <xf numFmtId="0" fontId="2" fillId="0" borderId="0" xfId="52" applyNumberFormat="1" applyFont="1" applyFill="1" applyBorder="1" applyAlignment="1" applyProtection="1">
      <alignment horizontal="center" vertical="center" wrapText="1"/>
      <protection hidden="1"/>
    </xf>
    <xf numFmtId="0" fontId="1" fillId="0" borderId="0" xfId="0" applyFont="1" applyAlignment="1">
      <alignment horizontal="left" wrapText="1"/>
    </xf>
    <xf numFmtId="0" fontId="1" fillId="0" borderId="10" xfId="52" applyNumberFormat="1" applyFont="1" applyFill="1" applyBorder="1" applyAlignment="1" applyProtection="1">
      <alignment horizontal="center" vertical="center" wrapText="1"/>
      <protection hidden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1"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3"/>
  <sheetViews>
    <sheetView zoomScalePageLayoutView="0" workbookViewId="0" topLeftCell="A40">
      <selection activeCell="B44" sqref="B44"/>
    </sheetView>
  </sheetViews>
  <sheetFormatPr defaultColWidth="9.140625" defaultRowHeight="12.75"/>
  <cols>
    <col min="1" max="1" width="2.140625" style="0" customWidth="1"/>
    <col min="2" max="2" width="66.140625" style="0" customWidth="1"/>
    <col min="3" max="3" width="14.57421875" style="0" customWidth="1"/>
    <col min="4" max="4" width="7.8515625" style="0" customWidth="1"/>
  </cols>
  <sheetData>
    <row r="1" spans="1:4" ht="12.75">
      <c r="A1" t="s">
        <v>68</v>
      </c>
      <c r="B1" s="16" t="s">
        <v>69</v>
      </c>
      <c r="C1" s="17"/>
      <c r="D1" s="18"/>
    </row>
    <row r="2" spans="2:4" ht="12.75">
      <c r="B2" s="19" t="s">
        <v>70</v>
      </c>
      <c r="C2" s="20"/>
      <c r="D2" s="21"/>
    </row>
    <row r="3" spans="2:4" ht="12.75">
      <c r="B3" s="19" t="s">
        <v>71</v>
      </c>
      <c r="C3" s="20"/>
      <c r="D3" s="21"/>
    </row>
    <row r="4" spans="2:4" ht="12.75">
      <c r="B4" s="19" t="s">
        <v>72</v>
      </c>
      <c r="C4" s="20"/>
      <c r="D4" s="21"/>
    </row>
    <row r="5" spans="2:4" ht="12.75">
      <c r="B5" s="18"/>
      <c r="C5" s="20"/>
      <c r="D5" s="21"/>
    </row>
    <row r="6" spans="2:4" ht="12.75">
      <c r="B6" s="22" t="s">
        <v>73</v>
      </c>
      <c r="C6" s="22"/>
      <c r="D6" s="22"/>
    </row>
    <row r="8" spans="2:3" ht="18.75">
      <c r="B8" s="23" t="s">
        <v>74</v>
      </c>
      <c r="C8" s="24"/>
    </row>
    <row r="9" spans="2:3" ht="18.75">
      <c r="B9" s="23" t="s">
        <v>75</v>
      </c>
      <c r="C9" s="24"/>
    </row>
    <row r="10" spans="2:4" ht="15">
      <c r="B10" s="25" t="s">
        <v>76</v>
      </c>
      <c r="C10" s="25"/>
      <c r="D10" s="26"/>
    </row>
    <row r="11" spans="2:4" ht="15">
      <c r="B11" s="24" t="s">
        <v>77</v>
      </c>
      <c r="C11" s="25"/>
      <c r="D11" s="26"/>
    </row>
    <row r="12" spans="2:3" ht="15">
      <c r="B12" s="24" t="s">
        <v>78</v>
      </c>
      <c r="C12" s="24"/>
    </row>
    <row r="13" spans="2:3" ht="15">
      <c r="B13" s="24"/>
      <c r="C13" s="24"/>
    </row>
    <row r="14" spans="2:4" ht="15">
      <c r="B14" s="25" t="s">
        <v>79</v>
      </c>
      <c r="C14" s="25"/>
      <c r="D14" s="26"/>
    </row>
    <row r="15" spans="2:4" ht="15">
      <c r="B15" s="64" t="s">
        <v>80</v>
      </c>
      <c r="C15" s="65"/>
      <c r="D15" s="65"/>
    </row>
    <row r="16" spans="2:4" ht="15">
      <c r="B16" s="24"/>
      <c r="C16" s="25"/>
      <c r="D16" s="26"/>
    </row>
    <row r="17" spans="2:3" ht="15">
      <c r="B17" s="24" t="s">
        <v>81</v>
      </c>
      <c r="C17" s="24"/>
    </row>
    <row r="18" spans="2:3" ht="15">
      <c r="B18" s="24"/>
      <c r="C18" s="25"/>
    </row>
    <row r="19" spans="2:3" ht="15.75">
      <c r="B19" s="28" t="s">
        <v>156</v>
      </c>
      <c r="C19" s="29"/>
    </row>
    <row r="20" spans="2:3" ht="15.75">
      <c r="B20" s="28" t="s">
        <v>157</v>
      </c>
      <c r="C20" s="29"/>
    </row>
    <row r="21" spans="2:3" ht="15.75">
      <c r="B21" s="66" t="s">
        <v>155</v>
      </c>
      <c r="C21" s="66"/>
    </row>
    <row r="22" spans="2:3" ht="15.75">
      <c r="B22" s="28" t="s">
        <v>82</v>
      </c>
      <c r="C22" s="29"/>
    </row>
    <row r="23" spans="2:3" ht="15.75">
      <c r="B23" s="30"/>
      <c r="C23" s="30"/>
    </row>
    <row r="24" spans="2:3" ht="15.75">
      <c r="B24" s="31" t="s">
        <v>83</v>
      </c>
      <c r="C24" s="30"/>
    </row>
    <row r="25" spans="2:3" ht="18.75">
      <c r="B25" s="23" t="s">
        <v>224</v>
      </c>
      <c r="C25" s="32"/>
    </row>
    <row r="26" spans="1:5" ht="31.5" customHeight="1">
      <c r="A26" s="67" t="s">
        <v>163</v>
      </c>
      <c r="B26" s="63"/>
      <c r="C26" s="63"/>
      <c r="D26" s="63"/>
      <c r="E26" s="63"/>
    </row>
    <row r="27" spans="2:3" ht="15.75">
      <c r="B27" s="33" t="s">
        <v>84</v>
      </c>
      <c r="C27" s="33"/>
    </row>
    <row r="28" spans="2:3" ht="15.75">
      <c r="B28" s="33" t="s">
        <v>153</v>
      </c>
      <c r="C28" s="33"/>
    </row>
    <row r="29" spans="2:3" ht="15.75">
      <c r="B29" s="33" t="s">
        <v>85</v>
      </c>
      <c r="C29" s="33"/>
    </row>
    <row r="30" spans="1:3" ht="15.75">
      <c r="A30" t="s">
        <v>86</v>
      </c>
      <c r="B30" s="33" t="s">
        <v>154</v>
      </c>
      <c r="C30" s="33"/>
    </row>
    <row r="31" spans="2:3" ht="15.75">
      <c r="B31" s="33" t="s">
        <v>87</v>
      </c>
      <c r="C31" s="33"/>
    </row>
    <row r="32" spans="2:5" ht="219" customHeight="1">
      <c r="B32" s="68" t="s">
        <v>164</v>
      </c>
      <c r="C32" s="68"/>
      <c r="D32" s="68"/>
      <c r="E32" s="68"/>
    </row>
    <row r="33" spans="2:5" ht="187.5" customHeight="1">
      <c r="B33" s="68" t="s">
        <v>165</v>
      </c>
      <c r="C33" s="68"/>
      <c r="D33" s="68"/>
      <c r="E33" s="68"/>
    </row>
    <row r="34" spans="2:5" ht="322.5" customHeight="1">
      <c r="B34" s="68"/>
      <c r="C34" s="68"/>
      <c r="D34" s="68"/>
      <c r="E34" s="68"/>
    </row>
    <row r="35" spans="2:3" ht="15.75">
      <c r="B35" s="33" t="s">
        <v>88</v>
      </c>
      <c r="C35" s="33"/>
    </row>
    <row r="36" spans="2:3" ht="6" customHeight="1" hidden="1">
      <c r="B36" s="33" t="s">
        <v>89</v>
      </c>
      <c r="C36" s="33"/>
    </row>
    <row r="37" spans="2:5" ht="285" customHeight="1">
      <c r="B37" s="68" t="s">
        <v>166</v>
      </c>
      <c r="C37" s="68"/>
      <c r="D37" s="68"/>
      <c r="E37" s="68"/>
    </row>
    <row r="38" spans="2:5" ht="144" customHeight="1">
      <c r="B38" s="68"/>
      <c r="C38" s="68"/>
      <c r="D38" s="68"/>
      <c r="E38" s="68"/>
    </row>
    <row r="39" spans="2:3" ht="15.75">
      <c r="B39" s="33" t="s">
        <v>90</v>
      </c>
      <c r="C39" s="33"/>
    </row>
    <row r="40" spans="1:3" ht="15.75">
      <c r="A40" t="s">
        <v>91</v>
      </c>
      <c r="B40" s="33" t="s">
        <v>92</v>
      </c>
      <c r="C40" s="33"/>
    </row>
    <row r="41" spans="2:5" ht="15.75">
      <c r="B41" s="63" t="s">
        <v>167</v>
      </c>
      <c r="C41" s="63"/>
      <c r="D41" s="63"/>
      <c r="E41" s="63"/>
    </row>
    <row r="42" spans="2:3" ht="15.75">
      <c r="B42" s="34" t="s">
        <v>93</v>
      </c>
      <c r="C42" s="33"/>
    </row>
    <row r="43" spans="2:3" ht="15.75">
      <c r="B43" s="33"/>
      <c r="C43" s="33"/>
    </row>
    <row r="44" spans="2:3" ht="18.75">
      <c r="B44" s="23" t="s">
        <v>225</v>
      </c>
      <c r="C44" s="32"/>
    </row>
    <row r="45" spans="2:3" ht="15.75">
      <c r="B45" s="32"/>
      <c r="C45" s="32"/>
    </row>
    <row r="46" spans="2:3" ht="15.75">
      <c r="B46" s="35" t="s">
        <v>94</v>
      </c>
      <c r="C46" s="36" t="s">
        <v>95</v>
      </c>
    </row>
    <row r="47" spans="2:3" ht="15.75">
      <c r="B47" s="37" t="s">
        <v>96</v>
      </c>
      <c r="C47" s="52">
        <v>10377105.67</v>
      </c>
    </row>
    <row r="48" spans="2:3" ht="47.25">
      <c r="B48" s="38" t="s">
        <v>97</v>
      </c>
      <c r="C48" s="52">
        <v>26858766.68</v>
      </c>
    </row>
    <row r="49" spans="2:3" ht="63">
      <c r="B49" s="38" t="s">
        <v>98</v>
      </c>
      <c r="C49" s="52">
        <v>26858766.68</v>
      </c>
    </row>
    <row r="50" spans="2:3" ht="47.25">
      <c r="B50" s="38" t="s">
        <v>99</v>
      </c>
      <c r="C50" s="52">
        <v>1533978.58</v>
      </c>
    </row>
    <row r="51" spans="2:3" ht="47.25">
      <c r="B51" s="38" t="s">
        <v>100</v>
      </c>
      <c r="C51" s="53">
        <v>236757.84</v>
      </c>
    </row>
    <row r="52" spans="2:3" ht="31.5">
      <c r="B52" s="38" t="s">
        <v>101</v>
      </c>
      <c r="C52" s="54">
        <v>9992004.65</v>
      </c>
    </row>
    <row r="53" spans="2:3" ht="31.5">
      <c r="B53" s="38" t="s">
        <v>102</v>
      </c>
      <c r="C53" s="52">
        <v>9975902.11</v>
      </c>
    </row>
    <row r="54" spans="2:3" ht="47.25">
      <c r="B54" s="38" t="s">
        <v>103</v>
      </c>
      <c r="C54" s="52">
        <v>1772603.58</v>
      </c>
    </row>
    <row r="55" spans="2:3" ht="31.5">
      <c r="B55" s="38" t="s">
        <v>104</v>
      </c>
      <c r="C55" s="53">
        <v>510978.71</v>
      </c>
    </row>
    <row r="56" spans="2:3" ht="15.75">
      <c r="B56" s="38" t="s">
        <v>105</v>
      </c>
      <c r="C56" s="52">
        <v>9164585.74</v>
      </c>
    </row>
    <row r="57" spans="2:3" ht="47.25">
      <c r="B57" s="38" t="s">
        <v>106</v>
      </c>
      <c r="C57" s="54"/>
    </row>
    <row r="58" spans="2:3" ht="31.5">
      <c r="B58" s="39" t="s">
        <v>107</v>
      </c>
      <c r="C58" s="54"/>
    </row>
    <row r="59" spans="2:3" ht="31.5">
      <c r="B59" s="40" t="s">
        <v>108</v>
      </c>
      <c r="C59" s="55"/>
    </row>
    <row r="60" spans="2:3" ht="15.75">
      <c r="B60" s="41" t="s">
        <v>109</v>
      </c>
      <c r="C60" s="55"/>
    </row>
    <row r="61" spans="2:3" ht="15.75">
      <c r="B61" s="41" t="s">
        <v>110</v>
      </c>
      <c r="C61" s="55"/>
    </row>
    <row r="62" spans="2:3" ht="31.5">
      <c r="B62" s="41" t="s">
        <v>111</v>
      </c>
      <c r="C62" s="55"/>
    </row>
    <row r="63" spans="2:3" ht="15.75">
      <c r="B63" s="41" t="s">
        <v>112</v>
      </c>
      <c r="C63" s="55"/>
    </row>
    <row r="64" spans="2:3" ht="15.75">
      <c r="B64" s="41" t="s">
        <v>113</v>
      </c>
      <c r="C64" s="55"/>
    </row>
    <row r="65" spans="2:3" ht="31.5">
      <c r="B65" s="41" t="s">
        <v>114</v>
      </c>
      <c r="C65" s="51"/>
    </row>
    <row r="66" spans="2:3" ht="31.5">
      <c r="B66" s="42" t="s">
        <v>115</v>
      </c>
      <c r="C66" s="51"/>
    </row>
    <row r="67" spans="2:3" ht="15">
      <c r="B67" s="43" t="s">
        <v>116</v>
      </c>
      <c r="C67" s="49"/>
    </row>
    <row r="68" spans="2:3" ht="15">
      <c r="B68" s="43" t="s">
        <v>117</v>
      </c>
      <c r="C68" s="49"/>
    </row>
    <row r="69" spans="2:3" ht="45">
      <c r="B69" s="43" t="s">
        <v>118</v>
      </c>
      <c r="C69" s="49">
        <v>65627.94</v>
      </c>
    </row>
    <row r="70" spans="2:3" ht="30">
      <c r="B70" s="44" t="s">
        <v>119</v>
      </c>
      <c r="C70" s="49"/>
    </row>
    <row r="71" spans="2:3" ht="15">
      <c r="B71" s="43" t="s">
        <v>120</v>
      </c>
      <c r="C71" s="49"/>
    </row>
    <row r="72" spans="2:3" ht="15">
      <c r="B72" s="43" t="s">
        <v>121</v>
      </c>
      <c r="C72" s="49"/>
    </row>
    <row r="73" spans="2:3" ht="15">
      <c r="B73" s="43" t="s">
        <v>122</v>
      </c>
      <c r="C73" s="49"/>
    </row>
    <row r="74" spans="2:3" ht="15">
      <c r="B74" s="43" t="s">
        <v>123</v>
      </c>
      <c r="C74" s="49"/>
    </row>
    <row r="75" spans="2:3" ht="15">
      <c r="B75" s="43" t="s">
        <v>124</v>
      </c>
      <c r="C75" s="49"/>
    </row>
    <row r="76" spans="2:3" ht="30">
      <c r="B76" s="43" t="s">
        <v>125</v>
      </c>
      <c r="C76" s="49"/>
    </row>
    <row r="77" spans="2:3" ht="30">
      <c r="B77" s="43" t="s">
        <v>126</v>
      </c>
      <c r="C77" s="49"/>
    </row>
    <row r="78" spans="2:3" ht="15">
      <c r="B78" s="43" t="s">
        <v>127</v>
      </c>
      <c r="C78" s="49"/>
    </row>
    <row r="79" spans="2:3" ht="15">
      <c r="B79" s="43" t="s">
        <v>128</v>
      </c>
      <c r="C79" s="49"/>
    </row>
    <row r="80" spans="2:3" ht="15">
      <c r="B80" s="43" t="s">
        <v>129</v>
      </c>
      <c r="C80" s="49">
        <v>1461833.08</v>
      </c>
    </row>
    <row r="81" spans="2:3" ht="30">
      <c r="B81" s="44" t="s">
        <v>130</v>
      </c>
      <c r="C81" s="49"/>
    </row>
    <row r="82" spans="2:3" ht="30">
      <c r="B82" s="43" t="s">
        <v>131</v>
      </c>
      <c r="C82" s="49">
        <v>1373424.19</v>
      </c>
    </row>
    <row r="83" spans="2:3" ht="30">
      <c r="B83" s="44" t="s">
        <v>132</v>
      </c>
      <c r="C83" s="50">
        <v>-4262.61</v>
      </c>
    </row>
    <row r="84" spans="2:3" ht="15">
      <c r="B84" s="43" t="s">
        <v>133</v>
      </c>
      <c r="C84" s="51">
        <v>-5695.55</v>
      </c>
    </row>
    <row r="85" spans="2:3" ht="15">
      <c r="B85" s="43" t="s">
        <v>134</v>
      </c>
      <c r="C85" s="51"/>
    </row>
    <row r="86" spans="2:3" ht="15">
      <c r="B86" s="43" t="s">
        <v>135</v>
      </c>
      <c r="C86" s="51">
        <v>398117.31</v>
      </c>
    </row>
    <row r="87" spans="2:3" ht="15">
      <c r="B87" s="43" t="s">
        <v>136</v>
      </c>
      <c r="C87" s="56">
        <v>699638.97</v>
      </c>
    </row>
    <row r="88" spans="2:3" ht="15">
      <c r="B88" s="43" t="s">
        <v>137</v>
      </c>
      <c r="C88" s="56">
        <v>224929.24</v>
      </c>
    </row>
    <row r="89" spans="2:3" ht="15">
      <c r="B89" s="43" t="s">
        <v>138</v>
      </c>
      <c r="C89" s="56"/>
    </row>
    <row r="90" spans="2:3" ht="15">
      <c r="B90" s="43" t="s">
        <v>139</v>
      </c>
      <c r="C90" s="56"/>
    </row>
    <row r="91" spans="2:3" ht="15">
      <c r="B91" s="43" t="s">
        <v>140</v>
      </c>
      <c r="C91" s="56"/>
    </row>
    <row r="92" spans="2:3" ht="15">
      <c r="B92" s="43" t="s">
        <v>141</v>
      </c>
      <c r="C92" s="56"/>
    </row>
    <row r="93" spans="2:3" ht="15">
      <c r="B93" s="43" t="s">
        <v>142</v>
      </c>
      <c r="C93" s="56"/>
    </row>
    <row r="94" spans="2:3" ht="15">
      <c r="B94" s="43" t="s">
        <v>143</v>
      </c>
      <c r="C94" s="56">
        <v>60695.07</v>
      </c>
    </row>
    <row r="95" spans="2:3" ht="15">
      <c r="B95" s="43" t="s">
        <v>144</v>
      </c>
      <c r="C95" s="56">
        <v>1.76</v>
      </c>
    </row>
    <row r="96" spans="2:3" ht="45">
      <c r="B96" s="43" t="s">
        <v>145</v>
      </c>
      <c r="C96" s="56">
        <v>88408.89</v>
      </c>
    </row>
    <row r="97" spans="2:3" ht="30">
      <c r="B97" s="44" t="s">
        <v>146</v>
      </c>
      <c r="C97" s="56"/>
    </row>
    <row r="98" spans="2:3" ht="15">
      <c r="B98" s="43" t="s">
        <v>133</v>
      </c>
      <c r="C98" s="56"/>
    </row>
    <row r="99" spans="2:3" ht="15">
      <c r="B99" s="43" t="s">
        <v>134</v>
      </c>
      <c r="C99" s="56"/>
    </row>
    <row r="100" spans="2:3" ht="15">
      <c r="B100" s="43" t="s">
        <v>135</v>
      </c>
      <c r="C100" s="56"/>
    </row>
    <row r="101" spans="2:3" ht="15">
      <c r="B101" s="43" t="s">
        <v>136</v>
      </c>
      <c r="C101" s="56"/>
    </row>
    <row r="102" spans="2:3" ht="15">
      <c r="B102" s="43" t="s">
        <v>137</v>
      </c>
      <c r="C102" s="56">
        <v>36532.28</v>
      </c>
    </row>
    <row r="103" spans="2:3" ht="15">
      <c r="B103" s="43" t="s">
        <v>138</v>
      </c>
      <c r="C103" s="56"/>
    </row>
    <row r="104" spans="2:3" ht="15">
      <c r="B104" s="43" t="s">
        <v>139</v>
      </c>
      <c r="C104" s="56"/>
    </row>
    <row r="105" spans="2:3" ht="15">
      <c r="B105" s="43" t="s">
        <v>140</v>
      </c>
      <c r="C105" s="56"/>
    </row>
    <row r="106" spans="2:3" ht="15">
      <c r="B106" s="43" t="s">
        <v>141</v>
      </c>
      <c r="C106" s="47">
        <v>51876.61</v>
      </c>
    </row>
    <row r="107" spans="2:3" ht="15">
      <c r="B107" s="43" t="s">
        <v>142</v>
      </c>
      <c r="C107" s="56"/>
    </row>
    <row r="108" spans="2:3" ht="15">
      <c r="B108" s="43" t="s">
        <v>143</v>
      </c>
      <c r="C108" s="56"/>
    </row>
    <row r="109" spans="2:3" ht="15">
      <c r="B109" s="43" t="s">
        <v>144</v>
      </c>
      <c r="C109" s="56"/>
    </row>
    <row r="110" spans="2:3" ht="14.25">
      <c r="B110" s="45"/>
      <c r="C110" s="57"/>
    </row>
    <row r="111" spans="2:3" ht="14.25">
      <c r="B111" s="45"/>
      <c r="C111" s="57"/>
    </row>
    <row r="112" spans="2:3" ht="14.25">
      <c r="B112" s="45"/>
      <c r="C112" s="57"/>
    </row>
    <row r="113" spans="2:3" ht="14.25">
      <c r="B113" s="45"/>
      <c r="C113" s="57"/>
    </row>
  </sheetData>
  <sheetProtection/>
  <mergeCells count="7">
    <mergeCell ref="B41:E41"/>
    <mergeCell ref="B15:D15"/>
    <mergeCell ref="B21:C21"/>
    <mergeCell ref="A26:E26"/>
    <mergeCell ref="B32:E32"/>
    <mergeCell ref="B37:E38"/>
    <mergeCell ref="B33:E34"/>
  </mergeCells>
  <printOptions/>
  <pageMargins left="0.1968503937007874" right="0" top="0.3937007874015748" bottom="0.3937007874015748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215"/>
  <sheetViews>
    <sheetView zoomScalePageLayoutView="0" workbookViewId="0" topLeftCell="A1">
      <selection activeCell="A173" sqref="A173"/>
    </sheetView>
  </sheetViews>
  <sheetFormatPr defaultColWidth="9.140625" defaultRowHeight="12.75"/>
  <cols>
    <col min="1" max="1" width="43.7109375" style="8" customWidth="1"/>
    <col min="2" max="2" width="11.140625" style="0" customWidth="1"/>
    <col min="3" max="3" width="10.57421875" style="0" customWidth="1"/>
    <col min="4" max="4" width="11.28125" style="0" customWidth="1"/>
    <col min="5" max="5" width="10.8515625" style="0" customWidth="1"/>
    <col min="6" max="6" width="10.421875" style="0" customWidth="1"/>
  </cols>
  <sheetData>
    <row r="2" ht="15.75">
      <c r="A2" s="34" t="s">
        <v>147</v>
      </c>
    </row>
    <row r="4" spans="1:6" ht="12.75">
      <c r="A4" s="70" t="s">
        <v>18</v>
      </c>
      <c r="B4" s="69" t="s">
        <v>7</v>
      </c>
      <c r="C4" s="69"/>
      <c r="D4" s="69"/>
      <c r="E4" s="69"/>
      <c r="F4" s="69"/>
    </row>
    <row r="5" spans="1:6" ht="12.75">
      <c r="A5" s="71"/>
      <c r="B5" s="70" t="s">
        <v>1</v>
      </c>
      <c r="C5" s="69" t="s">
        <v>0</v>
      </c>
      <c r="D5" s="69"/>
      <c r="E5" s="69"/>
      <c r="F5" s="69"/>
    </row>
    <row r="6" spans="1:6" ht="12.75">
      <c r="A6" s="72"/>
      <c r="B6" s="72"/>
      <c r="C6" s="2" t="s">
        <v>2</v>
      </c>
      <c r="D6" s="2" t="s">
        <v>3</v>
      </c>
      <c r="E6" s="2" t="s">
        <v>4</v>
      </c>
      <c r="F6" s="2" t="s">
        <v>5</v>
      </c>
    </row>
    <row r="7" spans="1:6" ht="12.75">
      <c r="A7" s="6">
        <v>1</v>
      </c>
      <c r="B7" s="3">
        <v>2</v>
      </c>
      <c r="C7" s="3">
        <v>3</v>
      </c>
      <c r="D7" s="3">
        <v>4</v>
      </c>
      <c r="E7" s="3">
        <v>5</v>
      </c>
      <c r="F7" s="3">
        <v>6</v>
      </c>
    </row>
    <row r="8" spans="1:6" ht="22.5">
      <c r="A8" s="7" t="s">
        <v>15</v>
      </c>
      <c r="B8" s="59">
        <v>423543</v>
      </c>
      <c r="C8" s="1">
        <v>423543</v>
      </c>
      <c r="D8" s="1"/>
      <c r="E8" s="1"/>
      <c r="F8" s="1"/>
    </row>
    <row r="9" spans="1:6" s="5" customFormat="1" ht="12.75">
      <c r="A9" s="7" t="s">
        <v>16</v>
      </c>
      <c r="B9" s="59">
        <v>40003802</v>
      </c>
      <c r="C9" s="59">
        <v>10088166</v>
      </c>
      <c r="D9" s="59">
        <v>11164861</v>
      </c>
      <c r="E9" s="59">
        <v>9048210</v>
      </c>
      <c r="F9" s="59">
        <v>9702565</v>
      </c>
    </row>
    <row r="10" spans="1:6" s="5" customFormat="1" ht="12.75">
      <c r="A10" s="7" t="s">
        <v>10</v>
      </c>
      <c r="B10" s="1"/>
      <c r="C10" s="1"/>
      <c r="D10" s="1"/>
      <c r="E10" s="1"/>
      <c r="F10" s="1"/>
    </row>
    <row r="11" spans="1:6" s="5" customFormat="1" ht="22.5">
      <c r="A11" s="7" t="s">
        <v>19</v>
      </c>
      <c r="B11" s="59">
        <v>33876300</v>
      </c>
      <c r="C11" s="59">
        <f>SUM(C12+C21+C33)</f>
        <v>9096200</v>
      </c>
      <c r="D11" s="59">
        <v>9328500</v>
      </c>
      <c r="E11" s="59">
        <f>SUM(E12+E21+E33)</f>
        <v>8010900</v>
      </c>
      <c r="F11" s="59">
        <f>SUM(F12+F21+F33)</f>
        <v>7440700</v>
      </c>
    </row>
    <row r="12" spans="1:6" s="5" customFormat="1" ht="45">
      <c r="A12" s="7" t="s">
        <v>55</v>
      </c>
      <c r="B12" s="59">
        <f>SUM(B14+B18)</f>
        <v>5914000</v>
      </c>
      <c r="C12" s="59">
        <f>SUM(C14+C18)</f>
        <v>1060400</v>
      </c>
      <c r="D12" s="59">
        <f>SUM(D14+D18)</f>
        <v>1193800</v>
      </c>
      <c r="E12" s="59">
        <f>SUM(E14+E18)</f>
        <v>1357800</v>
      </c>
      <c r="F12" s="59">
        <f>SUM(F14+F18)</f>
        <v>2302000</v>
      </c>
    </row>
    <row r="13" spans="1:6" s="5" customFormat="1" ht="12.75">
      <c r="A13" s="9" t="s">
        <v>12</v>
      </c>
      <c r="B13" s="1"/>
      <c r="C13" s="1"/>
      <c r="D13" s="1"/>
      <c r="E13" s="1"/>
      <c r="F13" s="1"/>
    </row>
    <row r="14" spans="1:6" s="5" customFormat="1" ht="12.75">
      <c r="A14" s="9" t="s">
        <v>176</v>
      </c>
      <c r="B14" s="59">
        <v>5731000</v>
      </c>
      <c r="C14" s="59">
        <v>1022400</v>
      </c>
      <c r="D14" s="59">
        <v>1139800</v>
      </c>
      <c r="E14" s="59">
        <v>1323800</v>
      </c>
      <c r="F14" s="59">
        <v>2245000</v>
      </c>
    </row>
    <row r="15" spans="1:6" s="5" customFormat="1" ht="12.75">
      <c r="A15" s="9" t="s">
        <v>177</v>
      </c>
      <c r="B15" s="1">
        <v>4323000</v>
      </c>
      <c r="C15" s="1">
        <v>772000</v>
      </c>
      <c r="D15" s="1">
        <v>1089000</v>
      </c>
      <c r="E15" s="1">
        <v>999000</v>
      </c>
      <c r="F15" s="1">
        <v>1463000</v>
      </c>
    </row>
    <row r="16" spans="1:6" s="5" customFormat="1" ht="12.75">
      <c r="A16" s="9" t="s">
        <v>178</v>
      </c>
      <c r="B16" s="1">
        <v>1150000</v>
      </c>
      <c r="C16" s="1">
        <v>205000</v>
      </c>
      <c r="D16" s="1"/>
      <c r="E16" s="1">
        <v>265500</v>
      </c>
      <c r="F16" s="1">
        <v>679500</v>
      </c>
    </row>
    <row r="17" spans="1:6" s="5" customFormat="1" ht="12.75">
      <c r="A17" s="9" t="s">
        <v>179</v>
      </c>
      <c r="B17" s="1">
        <v>258000</v>
      </c>
      <c r="C17" s="1">
        <v>45400</v>
      </c>
      <c r="D17" s="1">
        <v>50800</v>
      </c>
      <c r="E17" s="1">
        <v>59300</v>
      </c>
      <c r="F17" s="1">
        <v>102500</v>
      </c>
    </row>
    <row r="18" spans="1:6" s="5" customFormat="1" ht="56.25">
      <c r="A18" s="9" t="s">
        <v>180</v>
      </c>
      <c r="B18" s="59">
        <v>183000</v>
      </c>
      <c r="C18" s="59">
        <v>38000</v>
      </c>
      <c r="D18" s="59">
        <v>54000</v>
      </c>
      <c r="E18" s="59">
        <v>34000</v>
      </c>
      <c r="F18" s="59">
        <v>57000</v>
      </c>
    </row>
    <row r="19" spans="1:6" s="5" customFormat="1" ht="12.75">
      <c r="A19" s="9" t="s">
        <v>177</v>
      </c>
      <c r="B19" s="1">
        <v>168000</v>
      </c>
      <c r="C19" s="1">
        <v>23000</v>
      </c>
      <c r="D19" s="1">
        <v>54000</v>
      </c>
      <c r="E19" s="1">
        <v>34000</v>
      </c>
      <c r="F19" s="1">
        <v>57000</v>
      </c>
    </row>
    <row r="20" spans="1:6" s="5" customFormat="1" ht="12.75">
      <c r="A20" s="9" t="s">
        <v>179</v>
      </c>
      <c r="B20" s="1">
        <v>15000</v>
      </c>
      <c r="C20" s="1">
        <v>15000</v>
      </c>
      <c r="D20" s="1"/>
      <c r="E20" s="1"/>
      <c r="F20" s="1"/>
    </row>
    <row r="21" spans="1:6" s="5" customFormat="1" ht="49.5" customHeight="1">
      <c r="A21" s="10" t="s">
        <v>56</v>
      </c>
      <c r="B21" s="59">
        <f>SUM(B23+B27)</f>
        <v>27811500</v>
      </c>
      <c r="C21" s="59">
        <f>SUM(C23+C27)</f>
        <v>8035800</v>
      </c>
      <c r="D21" s="59">
        <f>SUM(D23+D27)</f>
        <v>8067700</v>
      </c>
      <c r="E21" s="59">
        <f>SUM(E23+E27)</f>
        <v>6569300</v>
      </c>
      <c r="F21" s="59">
        <f>SUM(F23+F27)</f>
        <v>5138700</v>
      </c>
    </row>
    <row r="22" spans="1:6" s="5" customFormat="1" ht="12.75">
      <c r="A22" s="9" t="s">
        <v>12</v>
      </c>
      <c r="B22" s="1"/>
      <c r="C22" s="1"/>
      <c r="D22" s="1"/>
      <c r="E22" s="1"/>
      <c r="F22" s="1"/>
    </row>
    <row r="23" spans="1:6" s="5" customFormat="1" ht="12.75">
      <c r="A23" s="9" t="s">
        <v>20</v>
      </c>
      <c r="B23" s="59">
        <v>3439600</v>
      </c>
      <c r="C23" s="59">
        <v>412800</v>
      </c>
      <c r="D23" s="59">
        <v>583700</v>
      </c>
      <c r="E23" s="59">
        <v>906300</v>
      </c>
      <c r="F23" s="59">
        <v>1536800</v>
      </c>
    </row>
    <row r="24" spans="1:6" s="5" customFormat="1" ht="12.75">
      <c r="A24" s="9" t="s">
        <v>177</v>
      </c>
      <c r="B24" s="1">
        <v>75000</v>
      </c>
      <c r="C24" s="1">
        <v>27000</v>
      </c>
      <c r="D24" s="1">
        <v>35000</v>
      </c>
      <c r="E24" s="1">
        <v>13000</v>
      </c>
      <c r="F24" s="1"/>
    </row>
    <row r="25" spans="1:6" s="5" customFormat="1" ht="12.75">
      <c r="A25" s="9" t="s">
        <v>178</v>
      </c>
      <c r="B25" s="1">
        <v>2589000</v>
      </c>
      <c r="C25" s="1">
        <v>292800</v>
      </c>
      <c r="D25" s="1">
        <v>416700</v>
      </c>
      <c r="E25" s="1">
        <v>603500</v>
      </c>
      <c r="F25" s="1">
        <v>1276000</v>
      </c>
    </row>
    <row r="26" spans="1:6" s="5" customFormat="1" ht="12.75">
      <c r="A26" s="9" t="s">
        <v>179</v>
      </c>
      <c r="B26" s="1">
        <v>775600</v>
      </c>
      <c r="C26" s="1">
        <v>93000</v>
      </c>
      <c r="D26" s="1">
        <v>132000</v>
      </c>
      <c r="E26" s="1">
        <v>289800</v>
      </c>
      <c r="F26" s="1">
        <v>260800</v>
      </c>
    </row>
    <row r="27" spans="1:6" s="5" customFormat="1" ht="56.25">
      <c r="A27" s="9" t="s">
        <v>180</v>
      </c>
      <c r="B27" s="59">
        <v>24371900</v>
      </c>
      <c r="C27" s="59">
        <v>7623000</v>
      </c>
      <c r="D27" s="59">
        <v>7484000</v>
      </c>
      <c r="E27" s="59">
        <v>5663000</v>
      </c>
      <c r="F27" s="59">
        <v>3601900</v>
      </c>
    </row>
    <row r="28" spans="1:6" s="5" customFormat="1" ht="12.75">
      <c r="A28" s="9" t="s">
        <v>177</v>
      </c>
      <c r="B28" s="1">
        <v>23400000</v>
      </c>
      <c r="C28" s="1">
        <v>7557000</v>
      </c>
      <c r="D28" s="1">
        <v>6818600</v>
      </c>
      <c r="E28" s="1">
        <v>5574000</v>
      </c>
      <c r="F28" s="1">
        <v>3450400</v>
      </c>
    </row>
    <row r="29" spans="1:6" s="5" customFormat="1" ht="12.75">
      <c r="A29" s="9" t="s">
        <v>179</v>
      </c>
      <c r="B29" s="1">
        <v>971900</v>
      </c>
      <c r="C29" s="1">
        <v>66000</v>
      </c>
      <c r="D29" s="1">
        <v>665400</v>
      </c>
      <c r="E29" s="1">
        <v>89000</v>
      </c>
      <c r="F29" s="1">
        <v>151500</v>
      </c>
    </row>
    <row r="30" spans="1:6" s="5" customFormat="1" ht="33.75">
      <c r="A30" s="7" t="s">
        <v>58</v>
      </c>
      <c r="B30" s="1"/>
      <c r="C30" s="1"/>
      <c r="D30" s="1"/>
      <c r="E30" s="1"/>
      <c r="F30" s="1"/>
    </row>
    <row r="31" spans="1:6" s="5" customFormat="1" ht="12.75">
      <c r="A31" s="9" t="s">
        <v>12</v>
      </c>
      <c r="B31" s="1"/>
      <c r="C31" s="1"/>
      <c r="D31" s="1"/>
      <c r="E31" s="1"/>
      <c r="F31" s="1"/>
    </row>
    <row r="32" spans="1:6" s="5" customFormat="1" ht="12.75">
      <c r="A32" s="9" t="s">
        <v>20</v>
      </c>
      <c r="B32" s="1"/>
      <c r="C32" s="1"/>
      <c r="D32" s="1"/>
      <c r="E32" s="1"/>
      <c r="F32" s="1"/>
    </row>
    <row r="33" spans="1:6" s="5" customFormat="1" ht="33.75">
      <c r="A33" s="7" t="s">
        <v>57</v>
      </c>
      <c r="B33" s="59">
        <v>150800</v>
      </c>
      <c r="C33" s="59"/>
      <c r="D33" s="59">
        <v>67000</v>
      </c>
      <c r="E33" s="59">
        <f>SUM(E35)</f>
        <v>83800</v>
      </c>
      <c r="F33" s="59"/>
    </row>
    <row r="34" spans="1:6" s="5" customFormat="1" ht="12.75">
      <c r="A34" s="9" t="s">
        <v>12</v>
      </c>
      <c r="B34" s="1"/>
      <c r="C34" s="1"/>
      <c r="D34" s="1"/>
      <c r="E34" s="1"/>
      <c r="F34" s="1"/>
    </row>
    <row r="35" spans="1:6" s="5" customFormat="1" ht="12.75">
      <c r="A35" s="9" t="s">
        <v>20</v>
      </c>
      <c r="B35" s="1">
        <v>104700</v>
      </c>
      <c r="C35" s="1"/>
      <c r="D35" s="1">
        <v>20900</v>
      </c>
      <c r="E35" s="1">
        <v>83800</v>
      </c>
      <c r="F35" s="1"/>
    </row>
    <row r="36" spans="1:6" s="5" customFormat="1" ht="22.5">
      <c r="A36" s="9" t="s">
        <v>67</v>
      </c>
      <c r="B36" s="1">
        <v>46100</v>
      </c>
      <c r="C36" s="1"/>
      <c r="D36" s="1">
        <v>46100</v>
      </c>
      <c r="E36" s="1"/>
      <c r="F36" s="1"/>
    </row>
    <row r="37" spans="1:6" s="5" customFormat="1" ht="12.75">
      <c r="A37" s="10" t="s">
        <v>198</v>
      </c>
      <c r="B37" s="61">
        <v>3309445</v>
      </c>
      <c r="C37" s="61">
        <f>SUM(C38:C43)</f>
        <v>676409</v>
      </c>
      <c r="D37" s="61">
        <f>SUM(D38:D43)</f>
        <v>951661</v>
      </c>
      <c r="E37" s="61">
        <f>SUM(E38:E43)</f>
        <v>520210</v>
      </c>
      <c r="F37" s="61">
        <v>1161165</v>
      </c>
    </row>
    <row r="38" spans="1:6" s="5" customFormat="1" ht="39" customHeight="1">
      <c r="A38" s="9" t="s">
        <v>199</v>
      </c>
      <c r="B38" s="1">
        <v>76200</v>
      </c>
      <c r="C38" s="1">
        <v>9700</v>
      </c>
      <c r="D38" s="1">
        <v>9700</v>
      </c>
      <c r="E38" s="1">
        <v>23700</v>
      </c>
      <c r="F38" s="1">
        <v>33100</v>
      </c>
    </row>
    <row r="39" spans="1:6" s="5" customFormat="1" ht="36" customHeight="1">
      <c r="A39" s="9" t="s">
        <v>200</v>
      </c>
      <c r="B39" s="1">
        <v>100000</v>
      </c>
      <c r="C39" s="1"/>
      <c r="D39" s="1"/>
      <c r="E39" s="1">
        <v>30000</v>
      </c>
      <c r="F39" s="1">
        <v>70000</v>
      </c>
    </row>
    <row r="40" spans="1:6" s="5" customFormat="1" ht="28.5" customHeight="1">
      <c r="A40" s="9" t="s">
        <v>201</v>
      </c>
      <c r="B40" s="62">
        <v>1052600</v>
      </c>
      <c r="C40" s="62">
        <v>215800</v>
      </c>
      <c r="D40" s="62">
        <v>327500</v>
      </c>
      <c r="E40" s="62">
        <v>136800</v>
      </c>
      <c r="F40" s="62">
        <v>372500</v>
      </c>
    </row>
    <row r="41" spans="1:6" s="5" customFormat="1" ht="33.75">
      <c r="A41" s="9" t="s">
        <v>202</v>
      </c>
      <c r="B41" s="62">
        <v>568245</v>
      </c>
      <c r="C41" s="62">
        <v>127509</v>
      </c>
      <c r="D41" s="62">
        <v>200061</v>
      </c>
      <c r="E41" s="62">
        <v>120310</v>
      </c>
      <c r="F41" s="62">
        <v>120365</v>
      </c>
    </row>
    <row r="42" spans="1:6" s="5" customFormat="1" ht="50.25" customHeight="1">
      <c r="A42" s="9" t="s">
        <v>203</v>
      </c>
      <c r="B42" s="62">
        <v>1044600</v>
      </c>
      <c r="C42" s="62">
        <v>214000</v>
      </c>
      <c r="D42" s="62">
        <v>325000</v>
      </c>
      <c r="E42" s="62">
        <v>136000</v>
      </c>
      <c r="F42" s="62">
        <v>369600</v>
      </c>
    </row>
    <row r="43" spans="1:6" s="5" customFormat="1" ht="50.25" customHeight="1">
      <c r="A43" s="9" t="s">
        <v>204</v>
      </c>
      <c r="B43" s="62">
        <v>467800</v>
      </c>
      <c r="C43" s="62">
        <v>109400</v>
      </c>
      <c r="D43" s="62">
        <v>89400</v>
      </c>
      <c r="E43" s="62">
        <v>73400</v>
      </c>
      <c r="F43" s="62">
        <v>195600</v>
      </c>
    </row>
    <row r="44" spans="1:6" s="5" customFormat="1" ht="12.75">
      <c r="A44" s="10" t="s">
        <v>205</v>
      </c>
      <c r="B44" s="59"/>
      <c r="C44" s="59"/>
      <c r="D44" s="59"/>
      <c r="E44" s="59"/>
      <c r="F44" s="59"/>
    </row>
    <row r="45" spans="1:6" s="5" customFormat="1" ht="56.25">
      <c r="A45" s="7" t="s">
        <v>206</v>
      </c>
      <c r="B45" s="59">
        <v>2118057</v>
      </c>
      <c r="C45" s="59">
        <v>171457</v>
      </c>
      <c r="D45" s="59">
        <v>695100</v>
      </c>
      <c r="E45" s="59">
        <v>396000</v>
      </c>
      <c r="F45" s="59">
        <v>855500</v>
      </c>
    </row>
    <row r="46" spans="1:6" s="5" customFormat="1" ht="12.75">
      <c r="A46" s="9" t="s">
        <v>10</v>
      </c>
      <c r="B46" s="1"/>
      <c r="C46" s="1"/>
      <c r="D46" s="1"/>
      <c r="E46" s="1"/>
      <c r="F46" s="1"/>
    </row>
    <row r="47" spans="1:6" s="5" customFormat="1" ht="45">
      <c r="A47" s="9" t="s">
        <v>59</v>
      </c>
      <c r="B47" s="1"/>
      <c r="C47" s="1"/>
      <c r="D47" s="1"/>
      <c r="E47" s="1"/>
      <c r="F47" s="1"/>
    </row>
    <row r="48" spans="1:6" s="5" customFormat="1" ht="45">
      <c r="A48" s="9" t="s">
        <v>60</v>
      </c>
      <c r="B48" s="1">
        <v>703364</v>
      </c>
      <c r="C48" s="1">
        <v>48764</v>
      </c>
      <c r="D48" s="1">
        <v>253100</v>
      </c>
      <c r="E48" s="1">
        <v>46000</v>
      </c>
      <c r="F48" s="1">
        <v>355500</v>
      </c>
    </row>
    <row r="49" spans="1:6" s="5" customFormat="1" ht="22.5">
      <c r="A49" s="9" t="s">
        <v>62</v>
      </c>
      <c r="B49" s="1"/>
      <c r="C49" s="1"/>
      <c r="D49" s="1"/>
      <c r="E49" s="1"/>
      <c r="F49" s="1"/>
    </row>
    <row r="50" spans="1:6" s="5" customFormat="1" ht="33.75">
      <c r="A50" s="9" t="s">
        <v>61</v>
      </c>
      <c r="B50" s="1">
        <v>42000</v>
      </c>
      <c r="C50" s="1"/>
      <c r="D50" s="1">
        <v>42000</v>
      </c>
      <c r="E50" s="1"/>
      <c r="F50" s="1"/>
    </row>
    <row r="51" spans="1:6" s="5" customFormat="1" ht="22.5">
      <c r="A51" s="9" t="s">
        <v>63</v>
      </c>
      <c r="B51" s="1">
        <v>1372693</v>
      </c>
      <c r="C51" s="1">
        <v>122693</v>
      </c>
      <c r="D51" s="1">
        <v>400000</v>
      </c>
      <c r="E51" s="1">
        <v>350000</v>
      </c>
      <c r="F51" s="1">
        <v>500000</v>
      </c>
    </row>
    <row r="52" spans="1:6" s="5" customFormat="1" ht="22.5">
      <c r="A52" s="7" t="s">
        <v>207</v>
      </c>
      <c r="B52" s="59">
        <v>700000</v>
      </c>
      <c r="C52" s="59">
        <v>144100</v>
      </c>
      <c r="D52" s="59">
        <v>189600</v>
      </c>
      <c r="E52" s="59">
        <v>121100</v>
      </c>
      <c r="F52" s="59">
        <v>245200</v>
      </c>
    </row>
    <row r="53" spans="1:6" s="5" customFormat="1" ht="12.75">
      <c r="A53" s="9" t="s">
        <v>12</v>
      </c>
      <c r="B53" s="1"/>
      <c r="C53" s="1"/>
      <c r="D53" s="1"/>
      <c r="E53" s="1"/>
      <c r="F53" s="1"/>
    </row>
    <row r="54" spans="1:6" s="5" customFormat="1" ht="12.75">
      <c r="A54" s="9" t="s">
        <v>29</v>
      </c>
      <c r="B54" s="1">
        <v>700000</v>
      </c>
      <c r="C54" s="1">
        <v>144100</v>
      </c>
      <c r="D54" s="1">
        <v>189600</v>
      </c>
      <c r="E54" s="1">
        <v>121100</v>
      </c>
      <c r="F54" s="1">
        <v>245200</v>
      </c>
    </row>
    <row r="55" spans="1:6" s="5" customFormat="1" ht="12.75">
      <c r="A55" s="9" t="s">
        <v>30</v>
      </c>
      <c r="B55" s="1"/>
      <c r="C55" s="1"/>
      <c r="D55" s="1"/>
      <c r="E55" s="1"/>
      <c r="F55" s="1"/>
    </row>
    <row r="56" spans="1:6" s="5" customFormat="1" ht="22.5">
      <c r="A56" s="9" t="s">
        <v>31</v>
      </c>
      <c r="B56" s="1"/>
      <c r="C56" s="1"/>
      <c r="D56" s="1"/>
      <c r="E56" s="1"/>
      <c r="F56" s="1"/>
    </row>
    <row r="57" spans="1:6" s="5" customFormat="1" ht="12.75">
      <c r="A57" s="9" t="s">
        <v>32</v>
      </c>
      <c r="B57" s="1"/>
      <c r="C57" s="1"/>
      <c r="D57" s="1"/>
      <c r="E57" s="1"/>
      <c r="F57" s="1"/>
    </row>
    <row r="58" spans="1:6" s="5" customFormat="1" ht="12.75">
      <c r="A58" s="9" t="s">
        <v>33</v>
      </c>
      <c r="B58" s="1"/>
      <c r="C58" s="1"/>
      <c r="D58" s="1"/>
      <c r="E58" s="1"/>
      <c r="F58" s="1"/>
    </row>
    <row r="59" spans="1:6" s="5" customFormat="1" ht="12.75">
      <c r="A59" s="9" t="s">
        <v>34</v>
      </c>
      <c r="B59" s="1"/>
      <c r="C59" s="1"/>
      <c r="D59" s="1"/>
      <c r="E59" s="1"/>
      <c r="F59" s="1"/>
    </row>
    <row r="60" spans="1:6" s="5" customFormat="1" ht="12.75">
      <c r="A60" s="9" t="s">
        <v>64</v>
      </c>
      <c r="B60" s="1"/>
      <c r="C60" s="1"/>
      <c r="D60" s="1"/>
      <c r="E60" s="1"/>
      <c r="F60" s="1"/>
    </row>
    <row r="61" spans="1:6" s="5" customFormat="1" ht="12.75">
      <c r="A61" s="10" t="s">
        <v>168</v>
      </c>
      <c r="B61" s="1"/>
      <c r="C61" s="1"/>
      <c r="D61" s="1"/>
      <c r="E61" s="1"/>
      <c r="F61" s="1"/>
    </row>
    <row r="62" spans="1:6" s="5" customFormat="1" ht="12.75">
      <c r="A62" s="9" t="s">
        <v>10</v>
      </c>
      <c r="B62" s="1"/>
      <c r="C62" s="1"/>
      <c r="D62" s="1"/>
      <c r="E62" s="1"/>
      <c r="F62" s="1"/>
    </row>
    <row r="63" spans="1:6" s="5" customFormat="1" ht="22.5">
      <c r="A63" s="9" t="s">
        <v>17</v>
      </c>
      <c r="B63" s="1"/>
      <c r="C63" s="1"/>
      <c r="D63" s="1"/>
      <c r="E63" s="1"/>
      <c r="F63" s="1"/>
    </row>
    <row r="64" spans="1:6" s="5" customFormat="1" ht="12.75">
      <c r="A64" s="9" t="s">
        <v>65</v>
      </c>
      <c r="B64" s="1"/>
      <c r="C64" s="1"/>
      <c r="D64" s="1"/>
      <c r="E64" s="1"/>
      <c r="F64" s="1"/>
    </row>
    <row r="65" spans="1:6" s="5" customFormat="1" ht="22.5">
      <c r="A65" s="7" t="s">
        <v>8</v>
      </c>
      <c r="B65" s="1"/>
      <c r="C65" s="1"/>
      <c r="D65" s="1"/>
      <c r="E65" s="1"/>
      <c r="F65" s="1"/>
    </row>
    <row r="66" spans="1:6" s="5" customFormat="1" ht="12.75">
      <c r="A66" s="7" t="s">
        <v>9</v>
      </c>
      <c r="B66" s="59">
        <v>40427345</v>
      </c>
      <c r="C66" s="59">
        <v>10511709</v>
      </c>
      <c r="D66" s="59">
        <v>11164861</v>
      </c>
      <c r="E66" s="59">
        <v>9048210</v>
      </c>
      <c r="F66" s="59">
        <v>9702565</v>
      </c>
    </row>
    <row r="67" spans="1:6" s="5" customFormat="1" ht="12.75">
      <c r="A67" s="7" t="s">
        <v>10</v>
      </c>
      <c r="B67" s="1"/>
      <c r="C67" s="1"/>
      <c r="D67" s="1"/>
      <c r="E67" s="1"/>
      <c r="F67" s="1"/>
    </row>
    <row r="68" spans="1:6" s="5" customFormat="1" ht="21">
      <c r="A68" s="15" t="s">
        <v>169</v>
      </c>
      <c r="B68" s="59">
        <f>SUM(B69+B99+B129)</f>
        <v>9275300</v>
      </c>
      <c r="C68" s="59">
        <f>SUM(C69+C99+C129)</f>
        <v>1435200</v>
      </c>
      <c r="D68" s="59">
        <f>SUM(D69+D99+D129)</f>
        <v>1744400</v>
      </c>
      <c r="E68" s="59">
        <f>SUM(E69+E99+E129)</f>
        <v>2313900</v>
      </c>
      <c r="F68" s="59">
        <f>SUM(F69+F99+F129)</f>
        <v>3781800</v>
      </c>
    </row>
    <row r="69" spans="1:6" s="5" customFormat="1" ht="56.25">
      <c r="A69" s="7" t="s">
        <v>170</v>
      </c>
      <c r="B69" s="59">
        <f>SUM(B70+B77+B83+B84+B85+B86+B87+B89+B90+B91)</f>
        <v>5731000</v>
      </c>
      <c r="C69" s="59">
        <f>SUM(C70+C77+C83+C84+C86+C87+C89+C91)</f>
        <v>1022400</v>
      </c>
      <c r="D69" s="59">
        <f>SUM(D70+D83+D85+D86+D87+D90+D91)</f>
        <v>1139800</v>
      </c>
      <c r="E69" s="59">
        <f>SUM(E70+E77+E83+E85+E86+E87+E89+E91)</f>
        <v>1323800</v>
      </c>
      <c r="F69" s="59">
        <f>SUM(F70+F77+F83+F84+F85+F86+F87+F89+F90+F91)</f>
        <v>2245000</v>
      </c>
    </row>
    <row r="70" spans="1:6" s="5" customFormat="1" ht="22.5">
      <c r="A70" s="7" t="s">
        <v>11</v>
      </c>
      <c r="B70" s="59">
        <v>4323000</v>
      </c>
      <c r="C70" s="59">
        <v>772000</v>
      </c>
      <c r="D70" s="59">
        <v>1089000</v>
      </c>
      <c r="E70" s="59">
        <v>999000</v>
      </c>
      <c r="F70" s="59">
        <v>1463000</v>
      </c>
    </row>
    <row r="71" spans="1:6" s="5" customFormat="1" ht="12.75">
      <c r="A71" s="9" t="s">
        <v>12</v>
      </c>
      <c r="B71" s="1"/>
      <c r="C71" s="1"/>
      <c r="D71" s="1"/>
      <c r="E71" s="1"/>
      <c r="F71" s="1"/>
    </row>
    <row r="72" spans="1:6" s="5" customFormat="1" ht="12.75">
      <c r="A72" s="9" t="s">
        <v>26</v>
      </c>
      <c r="B72" s="1">
        <v>3215000</v>
      </c>
      <c r="C72" s="1">
        <v>574000</v>
      </c>
      <c r="D72" s="1">
        <v>809000</v>
      </c>
      <c r="E72" s="1">
        <v>742000</v>
      </c>
      <c r="F72" s="1">
        <v>1090000</v>
      </c>
    </row>
    <row r="73" spans="1:6" s="5" customFormat="1" ht="12.75">
      <c r="A73" s="9" t="s">
        <v>27</v>
      </c>
      <c r="B73" s="1">
        <v>13200</v>
      </c>
      <c r="C73" s="1">
        <v>2200</v>
      </c>
      <c r="D73" s="1">
        <v>3300</v>
      </c>
      <c r="E73" s="1">
        <v>3300</v>
      </c>
      <c r="F73" s="1">
        <v>4400</v>
      </c>
    </row>
    <row r="74" spans="1:6" s="5" customFormat="1" ht="22.5">
      <c r="A74" s="9" t="s">
        <v>28</v>
      </c>
      <c r="B74" s="1">
        <v>1094800</v>
      </c>
      <c r="C74" s="1">
        <v>195800</v>
      </c>
      <c r="D74" s="1">
        <v>276700</v>
      </c>
      <c r="E74" s="1">
        <v>253700</v>
      </c>
      <c r="F74" s="1">
        <v>368600</v>
      </c>
    </row>
    <row r="75" spans="1:6" s="5" customFormat="1" ht="12.75">
      <c r="A75" s="7" t="s">
        <v>13</v>
      </c>
      <c r="B75" s="59">
        <f>SUM(B77+B83+B84+B85+B86+B87+B89+B90)</f>
        <v>1376300</v>
      </c>
      <c r="C75" s="59">
        <f>SUM(C77+C83+C84+C86+C87+C89)</f>
        <v>228100</v>
      </c>
      <c r="D75" s="59">
        <f>SUM(D83+D85+D86+D87+D90)</f>
        <v>44200</v>
      </c>
      <c r="E75" s="59">
        <f>SUM(E77+E83+E85+E86+E87+E89)</f>
        <v>323800</v>
      </c>
      <c r="F75" s="59">
        <f>SUM(F77+F83+F84+F85+F86+F87+F89)</f>
        <v>780200</v>
      </c>
    </row>
    <row r="76" spans="1:6" s="5" customFormat="1" ht="12.75">
      <c r="A76" s="7" t="s">
        <v>12</v>
      </c>
      <c r="B76" s="1"/>
      <c r="C76" s="1"/>
      <c r="D76" s="1"/>
      <c r="E76" s="1"/>
      <c r="F76" s="1"/>
    </row>
    <row r="77" spans="1:6" s="5" customFormat="1" ht="12.75">
      <c r="A77" s="7" t="s">
        <v>6</v>
      </c>
      <c r="B77" s="59">
        <v>1150000</v>
      </c>
      <c r="C77" s="59">
        <v>205000</v>
      </c>
      <c r="D77" s="59"/>
      <c r="E77" s="59">
        <v>265500</v>
      </c>
      <c r="F77" s="59">
        <v>679500</v>
      </c>
    </row>
    <row r="78" spans="1:6" s="5" customFormat="1" ht="12.75">
      <c r="A78" s="7" t="s">
        <v>10</v>
      </c>
      <c r="B78" s="1"/>
      <c r="C78" s="1"/>
      <c r="D78" s="1"/>
      <c r="E78" s="1"/>
      <c r="F78" s="1"/>
    </row>
    <row r="79" spans="1:6" s="5" customFormat="1" ht="22.5">
      <c r="A79" s="9" t="s">
        <v>181</v>
      </c>
      <c r="B79" s="1">
        <v>679000</v>
      </c>
      <c r="C79" s="1">
        <v>80000</v>
      </c>
      <c r="D79" s="1"/>
      <c r="E79" s="1">
        <v>103500</v>
      </c>
      <c r="F79" s="1">
        <v>495500</v>
      </c>
    </row>
    <row r="80" spans="1:6" s="5" customFormat="1" ht="22.5">
      <c r="A80" s="9" t="s">
        <v>182</v>
      </c>
      <c r="B80" s="1">
        <v>241000</v>
      </c>
      <c r="C80" s="1">
        <v>43000</v>
      </c>
      <c r="D80" s="1"/>
      <c r="E80" s="1">
        <v>56000</v>
      </c>
      <c r="F80" s="1">
        <v>142000</v>
      </c>
    </row>
    <row r="81" spans="1:6" s="5" customFormat="1" ht="22.5">
      <c r="A81" s="9" t="s">
        <v>183</v>
      </c>
      <c r="B81" s="1">
        <v>230000</v>
      </c>
      <c r="C81" s="1">
        <v>82000</v>
      </c>
      <c r="D81" s="1"/>
      <c r="E81" s="1">
        <v>106000</v>
      </c>
      <c r="F81" s="1">
        <v>42000</v>
      </c>
    </row>
    <row r="82" spans="1:6" s="5" customFormat="1" ht="12.75">
      <c r="A82" s="7" t="s">
        <v>53</v>
      </c>
      <c r="B82" s="1"/>
      <c r="C82" s="1"/>
      <c r="D82" s="1"/>
      <c r="E82" s="1"/>
      <c r="F82" s="1"/>
    </row>
    <row r="83" spans="1:6" s="5" customFormat="1" ht="22.5">
      <c r="A83" s="7" t="s">
        <v>23</v>
      </c>
      <c r="B83" s="1">
        <v>45700</v>
      </c>
      <c r="C83" s="1">
        <v>5100</v>
      </c>
      <c r="D83" s="1">
        <v>9700</v>
      </c>
      <c r="E83" s="1">
        <v>9700</v>
      </c>
      <c r="F83" s="1">
        <v>21200</v>
      </c>
    </row>
    <row r="84" spans="1:6" s="5" customFormat="1" ht="22.5">
      <c r="A84" s="9" t="s">
        <v>195</v>
      </c>
      <c r="B84" s="1">
        <v>10200</v>
      </c>
      <c r="C84" s="1">
        <v>1700</v>
      </c>
      <c r="D84" s="1"/>
      <c r="E84" s="1"/>
      <c r="F84" s="1">
        <v>8500</v>
      </c>
    </row>
    <row r="85" spans="1:6" s="5" customFormat="1" ht="22.5">
      <c r="A85" s="9" t="s">
        <v>185</v>
      </c>
      <c r="B85" s="1">
        <v>54400</v>
      </c>
      <c r="C85" s="1"/>
      <c r="D85" s="1">
        <v>9000</v>
      </c>
      <c r="E85" s="1">
        <v>26100</v>
      </c>
      <c r="F85" s="1">
        <v>19300</v>
      </c>
    </row>
    <row r="86" spans="1:6" s="5" customFormat="1" ht="22.5">
      <c r="A86" s="9" t="s">
        <v>196</v>
      </c>
      <c r="B86" s="1">
        <v>15000</v>
      </c>
      <c r="C86" s="1">
        <v>2500</v>
      </c>
      <c r="D86" s="1">
        <v>3800</v>
      </c>
      <c r="E86" s="1">
        <v>3800</v>
      </c>
      <c r="F86" s="1">
        <v>4900</v>
      </c>
    </row>
    <row r="87" spans="1:6" s="5" customFormat="1" ht="12.75">
      <c r="A87" s="7" t="s">
        <v>24</v>
      </c>
      <c r="B87" s="59">
        <v>96600</v>
      </c>
      <c r="C87" s="59">
        <v>11800</v>
      </c>
      <c r="D87" s="59">
        <v>20700</v>
      </c>
      <c r="E87" s="59">
        <v>17700</v>
      </c>
      <c r="F87" s="59">
        <v>46400</v>
      </c>
    </row>
    <row r="88" spans="1:6" s="5" customFormat="1" ht="12.75">
      <c r="A88" s="7" t="s">
        <v>25</v>
      </c>
      <c r="B88" s="59">
        <v>4400</v>
      </c>
      <c r="C88" s="59">
        <v>2000</v>
      </c>
      <c r="D88" s="59">
        <v>1000</v>
      </c>
      <c r="E88" s="59">
        <v>1000</v>
      </c>
      <c r="F88" s="59">
        <v>400</v>
      </c>
    </row>
    <row r="89" spans="1:6" s="5" customFormat="1" ht="22.5">
      <c r="A89" s="9" t="s">
        <v>187</v>
      </c>
      <c r="B89" s="1">
        <v>3400</v>
      </c>
      <c r="C89" s="1">
        <v>2000</v>
      </c>
      <c r="D89" s="1"/>
      <c r="E89" s="1">
        <v>1000</v>
      </c>
      <c r="F89" s="1">
        <v>400</v>
      </c>
    </row>
    <row r="90" spans="1:6" s="5" customFormat="1" ht="22.5">
      <c r="A90" s="9" t="s">
        <v>188</v>
      </c>
      <c r="B90" s="1">
        <v>1000</v>
      </c>
      <c r="C90" s="1"/>
      <c r="D90" s="1">
        <v>1000</v>
      </c>
      <c r="E90" s="1"/>
      <c r="F90" s="1"/>
    </row>
    <row r="91" spans="1:6" s="5" customFormat="1" ht="22.5">
      <c r="A91" s="7" t="s">
        <v>35</v>
      </c>
      <c r="B91" s="59">
        <f>SUM(B96+B97+B98)</f>
        <v>31700</v>
      </c>
      <c r="C91" s="59">
        <f>SUM(C97+C98)</f>
        <v>22300</v>
      </c>
      <c r="D91" s="59">
        <f>SUM(D96+D97)</f>
        <v>6600</v>
      </c>
      <c r="E91" s="59">
        <f>SUM(E97)</f>
        <v>1000</v>
      </c>
      <c r="F91" s="59">
        <f>SUM(F97)</f>
        <v>1800</v>
      </c>
    </row>
    <row r="92" spans="1:6" s="5" customFormat="1" ht="12.75">
      <c r="A92" s="9" t="s">
        <v>12</v>
      </c>
      <c r="B92" s="1"/>
      <c r="C92" s="1"/>
      <c r="D92" s="1"/>
      <c r="E92" s="1"/>
      <c r="F92" s="1"/>
    </row>
    <row r="93" spans="1:6" s="5" customFormat="1" ht="22.5">
      <c r="A93" s="9" t="s">
        <v>197</v>
      </c>
      <c r="B93" s="1"/>
      <c r="C93" s="1"/>
      <c r="D93" s="1"/>
      <c r="E93" s="1"/>
      <c r="F93" s="1"/>
    </row>
    <row r="94" spans="1:6" s="5" customFormat="1" ht="12.75">
      <c r="A94" s="7" t="s">
        <v>14</v>
      </c>
      <c r="B94" s="59">
        <f>SUM(B96+B97+B98)</f>
        <v>31700</v>
      </c>
      <c r="C94" s="59">
        <f>SUM(C97+C98+C96)</f>
        <v>22300</v>
      </c>
      <c r="D94" s="59">
        <f>SUM(D96+D97)</f>
        <v>6600</v>
      </c>
      <c r="E94" s="59">
        <f>SUM(E97)</f>
        <v>1000</v>
      </c>
      <c r="F94" s="59">
        <f>SUM(F97)</f>
        <v>1800</v>
      </c>
    </row>
    <row r="95" spans="1:6" s="5" customFormat="1" ht="12.75">
      <c r="A95" s="7" t="s">
        <v>12</v>
      </c>
      <c r="B95" s="1"/>
      <c r="C95" s="1"/>
      <c r="D95" s="1"/>
      <c r="E95" s="1"/>
      <c r="F95" s="1"/>
    </row>
    <row r="96" spans="1:6" s="5" customFormat="1" ht="22.5">
      <c r="A96" s="9" t="s">
        <v>189</v>
      </c>
      <c r="B96" s="1">
        <v>5000</v>
      </c>
      <c r="C96" s="1"/>
      <c r="D96" s="1">
        <v>5000</v>
      </c>
      <c r="E96" s="1"/>
      <c r="F96" s="1"/>
    </row>
    <row r="97" spans="1:6" s="5" customFormat="1" ht="12.75">
      <c r="A97" s="9" t="s">
        <v>190</v>
      </c>
      <c r="B97" s="1">
        <v>5400</v>
      </c>
      <c r="C97" s="1">
        <v>1000</v>
      </c>
      <c r="D97" s="1">
        <v>1600</v>
      </c>
      <c r="E97" s="1">
        <v>1000</v>
      </c>
      <c r="F97" s="1">
        <v>1800</v>
      </c>
    </row>
    <row r="98" spans="1:6" s="5" customFormat="1" ht="33.75">
      <c r="A98" s="9" t="s">
        <v>191</v>
      </c>
      <c r="B98" s="1">
        <v>21300</v>
      </c>
      <c r="C98" s="1">
        <v>21300</v>
      </c>
      <c r="D98" s="1"/>
      <c r="E98" s="1"/>
      <c r="F98" s="1"/>
    </row>
    <row r="99" spans="1:6" s="5" customFormat="1" ht="56.25">
      <c r="A99" s="10" t="s">
        <v>171</v>
      </c>
      <c r="B99" s="59">
        <f>SUM(B100+B109+B115+B116+B117+B118+B120+B122)</f>
        <v>3439600</v>
      </c>
      <c r="C99" s="59">
        <f>SUM(C100+C109+C115+C117+C118+C120+C125)</f>
        <v>412800</v>
      </c>
      <c r="D99" s="59">
        <f>SUM(D100+D109+D115+D116+D117+D118+D120+D122)</f>
        <v>583700</v>
      </c>
      <c r="E99" s="59">
        <f>SUM(E100+E109+E115+E116+E117+E118+E120+E122)</f>
        <v>906300</v>
      </c>
      <c r="F99" s="59">
        <f>SUM(F100+F109+F115+F116+F117+F118+F120+F122)</f>
        <v>1536800</v>
      </c>
    </row>
    <row r="100" spans="1:6" s="5" customFormat="1" ht="22.5">
      <c r="A100" s="7" t="s">
        <v>11</v>
      </c>
      <c r="B100" s="59">
        <f>SUM(B102+B104)</f>
        <v>75000</v>
      </c>
      <c r="C100" s="59">
        <f>SUM(C102+C104)</f>
        <v>27000</v>
      </c>
      <c r="D100" s="59">
        <f>SUM(D102+D104)</f>
        <v>35000</v>
      </c>
      <c r="E100" s="59">
        <f>SUM(E102+E104)</f>
        <v>13000</v>
      </c>
      <c r="F100" s="59">
        <f>SUM(F102+F104)</f>
        <v>0</v>
      </c>
    </row>
    <row r="101" spans="1:6" s="5" customFormat="1" ht="12.75">
      <c r="A101" s="9" t="s">
        <v>12</v>
      </c>
      <c r="B101" s="1"/>
      <c r="C101" s="1"/>
      <c r="D101" s="1"/>
      <c r="E101" s="1"/>
      <c r="F101" s="1"/>
    </row>
    <row r="102" spans="1:6" s="5" customFormat="1" ht="12.75">
      <c r="A102" s="9" t="s">
        <v>26</v>
      </c>
      <c r="B102" s="1">
        <v>56000</v>
      </c>
      <c r="C102" s="1">
        <v>20000</v>
      </c>
      <c r="D102" s="1">
        <v>26000</v>
      </c>
      <c r="E102" s="1">
        <v>10000</v>
      </c>
      <c r="F102" s="1"/>
    </row>
    <row r="103" spans="1:6" s="5" customFormat="1" ht="12.75">
      <c r="A103" s="9" t="s">
        <v>27</v>
      </c>
      <c r="B103" s="1"/>
      <c r="C103" s="1"/>
      <c r="D103" s="1"/>
      <c r="E103" s="1"/>
      <c r="F103" s="1"/>
    </row>
    <row r="104" spans="1:6" s="5" customFormat="1" ht="22.5">
      <c r="A104" s="9" t="s">
        <v>28</v>
      </c>
      <c r="B104" s="1">
        <v>19000</v>
      </c>
      <c r="C104" s="1">
        <v>7000</v>
      </c>
      <c r="D104" s="1">
        <v>9000</v>
      </c>
      <c r="E104" s="1">
        <v>3000</v>
      </c>
      <c r="F104" s="1"/>
    </row>
    <row r="105" spans="1:6" s="5" customFormat="1" ht="12.75">
      <c r="A105" s="7" t="s">
        <v>13</v>
      </c>
      <c r="B105" s="59">
        <f>SUM(B109+B115+B116+B117+B118+B120)</f>
        <v>3266200</v>
      </c>
      <c r="C105" s="59">
        <f>SUM(C109+C115+C117+C118+C120)</f>
        <v>385800</v>
      </c>
      <c r="D105" s="59">
        <f>SUM(D109+D115+D116+D117+D118+D120)</f>
        <v>548700</v>
      </c>
      <c r="E105" s="59">
        <f>SUM(E109+E115+E116+E117+E118+E120+E121)</f>
        <v>862300</v>
      </c>
      <c r="F105" s="59">
        <f>SUM(F109+F115+F116+F117+F118+F120)</f>
        <v>1469400</v>
      </c>
    </row>
    <row r="106" spans="1:6" s="5" customFormat="1" ht="12.75">
      <c r="A106" s="7" t="s">
        <v>12</v>
      </c>
      <c r="B106" s="1"/>
      <c r="C106" s="1"/>
      <c r="D106" s="1"/>
      <c r="E106" s="1"/>
      <c r="F106" s="1"/>
    </row>
    <row r="107" spans="1:6" s="5" customFormat="1" ht="12.75">
      <c r="A107" s="7" t="s">
        <v>21</v>
      </c>
      <c r="B107" s="1"/>
      <c r="C107" s="1"/>
      <c r="D107" s="1"/>
      <c r="E107" s="1"/>
      <c r="F107" s="1"/>
    </row>
    <row r="108" spans="1:6" s="5" customFormat="1" ht="12.75">
      <c r="A108" s="7" t="s">
        <v>22</v>
      </c>
      <c r="B108" s="1"/>
      <c r="C108" s="1"/>
      <c r="D108" s="1"/>
      <c r="E108" s="1"/>
      <c r="F108" s="1"/>
    </row>
    <row r="109" spans="1:6" s="5" customFormat="1" ht="12.75">
      <c r="A109" s="7" t="s">
        <v>6</v>
      </c>
      <c r="B109" s="59">
        <f>SUM(B111+B112+B113)</f>
        <v>2589000</v>
      </c>
      <c r="C109" s="59">
        <f>SUM(C111+C112+C113)</f>
        <v>292800</v>
      </c>
      <c r="D109" s="59">
        <f>SUM(D111+D112+D113)</f>
        <v>416700</v>
      </c>
      <c r="E109" s="59">
        <f>SUM(E111+E112+E113)</f>
        <v>603500</v>
      </c>
      <c r="F109" s="59">
        <f>SUM(F111+F112+F113)</f>
        <v>1276000</v>
      </c>
    </row>
    <row r="110" spans="1:6" s="5" customFormat="1" ht="12.75">
      <c r="A110" s="7" t="s">
        <v>10</v>
      </c>
      <c r="B110" s="1"/>
      <c r="C110" s="1"/>
      <c r="D110" s="1"/>
      <c r="E110" s="1"/>
      <c r="F110" s="1"/>
    </row>
    <row r="111" spans="1:6" s="5" customFormat="1" ht="22.5">
      <c r="A111" s="9" t="s">
        <v>181</v>
      </c>
      <c r="B111" s="1">
        <v>1597000</v>
      </c>
      <c r="C111" s="1">
        <v>124400</v>
      </c>
      <c r="D111" s="1">
        <v>178400</v>
      </c>
      <c r="E111" s="1">
        <v>319300</v>
      </c>
      <c r="F111" s="1">
        <v>974900</v>
      </c>
    </row>
    <row r="112" spans="1:6" s="5" customFormat="1" ht="22.5">
      <c r="A112" s="9" t="s">
        <v>182</v>
      </c>
      <c r="B112" s="1">
        <v>645000</v>
      </c>
      <c r="C112" s="1">
        <v>77400</v>
      </c>
      <c r="D112" s="1">
        <v>109500</v>
      </c>
      <c r="E112" s="1">
        <v>170000</v>
      </c>
      <c r="F112" s="1">
        <v>288100</v>
      </c>
    </row>
    <row r="113" spans="1:6" s="5" customFormat="1" ht="22.5">
      <c r="A113" s="9" t="s">
        <v>183</v>
      </c>
      <c r="B113" s="1">
        <v>347000</v>
      </c>
      <c r="C113" s="1">
        <v>91000</v>
      </c>
      <c r="D113" s="1">
        <v>128800</v>
      </c>
      <c r="E113" s="1">
        <v>114200</v>
      </c>
      <c r="F113" s="1">
        <v>13000</v>
      </c>
    </row>
    <row r="114" spans="1:6" s="5" customFormat="1" ht="12.75">
      <c r="A114" s="7" t="s">
        <v>53</v>
      </c>
      <c r="B114" s="1"/>
      <c r="C114" s="1"/>
      <c r="D114" s="1"/>
      <c r="E114" s="1"/>
      <c r="F114" s="1"/>
    </row>
    <row r="115" spans="1:6" s="5" customFormat="1" ht="22.5">
      <c r="A115" s="7" t="s">
        <v>23</v>
      </c>
      <c r="B115" s="1">
        <v>63000</v>
      </c>
      <c r="C115" s="1">
        <v>7700</v>
      </c>
      <c r="D115" s="1">
        <v>11300</v>
      </c>
      <c r="E115" s="1">
        <v>23300</v>
      </c>
      <c r="F115" s="1">
        <v>20700</v>
      </c>
    </row>
    <row r="116" spans="1:6" s="5" customFormat="1" ht="22.5">
      <c r="A116" s="9" t="s">
        <v>185</v>
      </c>
      <c r="B116" s="1">
        <v>188000</v>
      </c>
      <c r="C116" s="1"/>
      <c r="D116" s="1">
        <v>17200</v>
      </c>
      <c r="E116" s="1">
        <v>111000</v>
      </c>
      <c r="F116" s="1">
        <v>59800</v>
      </c>
    </row>
    <row r="117" spans="1:6" s="5" customFormat="1" ht="12.75">
      <c r="A117" s="9" t="s">
        <v>186</v>
      </c>
      <c r="B117" s="1">
        <v>44800</v>
      </c>
      <c r="C117" s="1">
        <v>7500</v>
      </c>
      <c r="D117" s="1">
        <v>11200</v>
      </c>
      <c r="E117" s="1">
        <v>11200</v>
      </c>
      <c r="F117" s="1">
        <v>14900</v>
      </c>
    </row>
    <row r="118" spans="1:6" s="5" customFormat="1" ht="12.75">
      <c r="A118" s="7" t="s">
        <v>24</v>
      </c>
      <c r="B118" s="59">
        <v>121400</v>
      </c>
      <c r="C118" s="59">
        <v>16600</v>
      </c>
      <c r="D118" s="59">
        <v>28900</v>
      </c>
      <c r="E118" s="59">
        <v>42900</v>
      </c>
      <c r="F118" s="59">
        <v>33000</v>
      </c>
    </row>
    <row r="119" spans="1:6" s="5" customFormat="1" ht="12.75">
      <c r="A119" s="7" t="s">
        <v>25</v>
      </c>
      <c r="B119" s="1"/>
      <c r="C119" s="1"/>
      <c r="D119" s="1"/>
      <c r="E119" s="1"/>
      <c r="F119" s="1"/>
    </row>
    <row r="120" spans="1:6" s="5" customFormat="1" ht="22.5">
      <c r="A120" s="9" t="s">
        <v>187</v>
      </c>
      <c r="B120" s="1">
        <v>260000</v>
      </c>
      <c r="C120" s="1">
        <v>61200</v>
      </c>
      <c r="D120" s="1">
        <v>63400</v>
      </c>
      <c r="E120" s="1">
        <v>70400</v>
      </c>
      <c r="F120" s="1">
        <v>65000</v>
      </c>
    </row>
    <row r="121" spans="1:6" s="5" customFormat="1" ht="22.5">
      <c r="A121" s="9" t="s">
        <v>188</v>
      </c>
      <c r="B121" s="1"/>
      <c r="C121" s="1"/>
      <c r="D121" s="1"/>
      <c r="E121" s="1"/>
      <c r="F121" s="1"/>
    </row>
    <row r="122" spans="1:6" s="5" customFormat="1" ht="22.5">
      <c r="A122" s="7" t="s">
        <v>35</v>
      </c>
      <c r="B122" s="59">
        <f>SUM(B124+B125)</f>
        <v>98400</v>
      </c>
      <c r="C122" s="59">
        <f>SUM(C124+C125)</f>
        <v>0</v>
      </c>
      <c r="D122" s="59">
        <f>SUM(D124+D125)</f>
        <v>0</v>
      </c>
      <c r="E122" s="59">
        <f>SUM(E124+E125)</f>
        <v>31000</v>
      </c>
      <c r="F122" s="59">
        <f>SUM(F124+F125)</f>
        <v>67400</v>
      </c>
    </row>
    <row r="123" spans="1:6" s="5" customFormat="1" ht="12.75">
      <c r="A123" s="9" t="s">
        <v>12</v>
      </c>
      <c r="B123" s="1"/>
      <c r="C123" s="1"/>
      <c r="D123" s="1"/>
      <c r="E123" s="1"/>
      <c r="F123" s="1"/>
    </row>
    <row r="124" spans="1:6" s="5" customFormat="1" ht="22.5">
      <c r="A124" s="9" t="s">
        <v>197</v>
      </c>
      <c r="B124" s="1"/>
      <c r="C124" s="1"/>
      <c r="D124" s="1"/>
      <c r="E124" s="1"/>
      <c r="F124" s="1"/>
    </row>
    <row r="125" spans="1:6" s="5" customFormat="1" ht="12.75">
      <c r="A125" s="7" t="s">
        <v>14</v>
      </c>
      <c r="B125" s="59">
        <f>SUM(B127+B128)</f>
        <v>98400</v>
      </c>
      <c r="C125" s="59">
        <f>SUM(C127+C128)</f>
        <v>0</v>
      </c>
      <c r="D125" s="59">
        <f>SUM(D127+D128)</f>
        <v>0</v>
      </c>
      <c r="E125" s="59">
        <f>SUM(E127+E128)</f>
        <v>31000</v>
      </c>
      <c r="F125" s="59">
        <f>SUM(F127+F128)</f>
        <v>67400</v>
      </c>
    </row>
    <row r="126" spans="1:6" s="5" customFormat="1" ht="12.75">
      <c r="A126" s="7" t="s">
        <v>12</v>
      </c>
      <c r="B126" s="1"/>
      <c r="C126" s="1"/>
      <c r="D126" s="1"/>
      <c r="E126" s="1"/>
      <c r="F126" s="1"/>
    </row>
    <row r="127" spans="1:6" s="5" customFormat="1" ht="22.5">
      <c r="A127" s="9" t="s">
        <v>189</v>
      </c>
      <c r="B127" s="1">
        <v>7000</v>
      </c>
      <c r="C127" s="1"/>
      <c r="D127" s="1"/>
      <c r="E127" s="1">
        <v>7000</v>
      </c>
      <c r="F127" s="1"/>
    </row>
    <row r="128" spans="1:6" s="5" customFormat="1" ht="33.75">
      <c r="A128" s="9" t="s">
        <v>191</v>
      </c>
      <c r="B128" s="1">
        <v>91400</v>
      </c>
      <c r="C128" s="1"/>
      <c r="D128" s="1"/>
      <c r="E128" s="1">
        <v>24000</v>
      </c>
      <c r="F128" s="1">
        <v>67400</v>
      </c>
    </row>
    <row r="129" spans="1:6" s="5" customFormat="1" ht="33.75">
      <c r="A129" s="7" t="s">
        <v>172</v>
      </c>
      <c r="B129" s="59">
        <f>SUM(B130)</f>
        <v>104700</v>
      </c>
      <c r="C129" s="59">
        <f>SUM(C130)</f>
        <v>0</v>
      </c>
      <c r="D129" s="59">
        <f>SUM(D130)</f>
        <v>20900</v>
      </c>
      <c r="E129" s="59">
        <f>SUM(E130)</f>
        <v>83800</v>
      </c>
      <c r="F129" s="59">
        <f>SUM(F130)</f>
        <v>0</v>
      </c>
    </row>
    <row r="130" spans="1:6" s="5" customFormat="1" ht="12.75">
      <c r="A130" s="7" t="s">
        <v>13</v>
      </c>
      <c r="B130" s="59">
        <f>SUM(B131+B132)</f>
        <v>104700</v>
      </c>
      <c r="C130" s="59"/>
      <c r="D130" s="59">
        <f>SUM(D131+D132)</f>
        <v>20900</v>
      </c>
      <c r="E130" s="59">
        <f>SUM(E131+E132)</f>
        <v>83800</v>
      </c>
      <c r="F130" s="59"/>
    </row>
    <row r="131" spans="1:6" s="5" customFormat="1" ht="22.5">
      <c r="A131" s="7" t="s">
        <v>23</v>
      </c>
      <c r="B131" s="1">
        <v>60200</v>
      </c>
      <c r="C131" s="1"/>
      <c r="D131" s="1">
        <v>20900</v>
      </c>
      <c r="E131" s="1">
        <v>39300</v>
      </c>
      <c r="F131" s="1"/>
    </row>
    <row r="132" spans="1:6" s="5" customFormat="1" ht="12.75">
      <c r="A132" s="7" t="s">
        <v>24</v>
      </c>
      <c r="B132" s="59">
        <v>44500</v>
      </c>
      <c r="C132" s="59"/>
      <c r="D132" s="59"/>
      <c r="E132" s="59">
        <v>44500</v>
      </c>
      <c r="F132" s="59"/>
    </row>
    <row r="133" spans="1:6" ht="63">
      <c r="A133" s="15" t="s">
        <v>66</v>
      </c>
      <c r="B133" s="59">
        <v>24554900</v>
      </c>
      <c r="C133" s="59">
        <v>7661000</v>
      </c>
      <c r="D133" s="59">
        <v>7538000</v>
      </c>
      <c r="E133" s="59">
        <v>5697000</v>
      </c>
      <c r="F133" s="59">
        <v>3658900</v>
      </c>
    </row>
    <row r="134" spans="1:6" ht="56.25">
      <c r="A134" s="7" t="s">
        <v>193</v>
      </c>
      <c r="B134" s="59">
        <f>SUM(B135+B140)</f>
        <v>183000</v>
      </c>
      <c r="C134" s="59">
        <f>SUM(C135+C140)</f>
        <v>38000</v>
      </c>
      <c r="D134" s="59">
        <f>SUM(D135+D140)</f>
        <v>54000</v>
      </c>
      <c r="E134" s="59">
        <f>SUM(E135+E140)</f>
        <v>34000</v>
      </c>
      <c r="F134" s="59">
        <f>SUM(F135+F140)</f>
        <v>57000</v>
      </c>
    </row>
    <row r="135" spans="1:6" ht="22.5">
      <c r="A135" s="7" t="s">
        <v>11</v>
      </c>
      <c r="B135" s="59">
        <f>SUM(B137+B139)</f>
        <v>168000</v>
      </c>
      <c r="C135" s="59">
        <f>SUM(C137+C139)</f>
        <v>23000</v>
      </c>
      <c r="D135" s="59">
        <f>SUM(D137+D139)</f>
        <v>54000</v>
      </c>
      <c r="E135" s="59">
        <f>SUM(E137+E139)</f>
        <v>34000</v>
      </c>
      <c r="F135" s="59">
        <f>SUM(F137+F139)</f>
        <v>57000</v>
      </c>
    </row>
    <row r="136" spans="1:6" ht="12.75">
      <c r="A136" s="9" t="s">
        <v>12</v>
      </c>
      <c r="B136" s="1"/>
      <c r="C136" s="1"/>
      <c r="D136" s="1"/>
      <c r="E136" s="1"/>
      <c r="F136" s="1"/>
    </row>
    <row r="137" spans="1:6" ht="12.75">
      <c r="A137" s="9" t="s">
        <v>26</v>
      </c>
      <c r="B137" s="1">
        <v>125000</v>
      </c>
      <c r="C137" s="1">
        <v>17000</v>
      </c>
      <c r="D137" s="1">
        <v>40000</v>
      </c>
      <c r="E137" s="1">
        <v>25000</v>
      </c>
      <c r="F137" s="1">
        <v>43000</v>
      </c>
    </row>
    <row r="138" spans="1:6" ht="12.75">
      <c r="A138" s="9" t="s">
        <v>27</v>
      </c>
      <c r="B138" s="1"/>
      <c r="C138" s="1"/>
      <c r="D138" s="1"/>
      <c r="E138" s="1"/>
      <c r="F138" s="1"/>
    </row>
    <row r="139" spans="1:6" ht="22.5">
      <c r="A139" s="9" t="s">
        <v>28</v>
      </c>
      <c r="B139" s="1">
        <v>43000</v>
      </c>
      <c r="C139" s="1">
        <v>6000</v>
      </c>
      <c r="D139" s="1">
        <v>14000</v>
      </c>
      <c r="E139" s="1">
        <v>9000</v>
      </c>
      <c r="F139" s="1">
        <v>14000</v>
      </c>
    </row>
    <row r="140" spans="1:6" ht="22.5">
      <c r="A140" s="7" t="s">
        <v>35</v>
      </c>
      <c r="B140" s="59">
        <f>SUM(B142)</f>
        <v>15000</v>
      </c>
      <c r="C140" s="59">
        <f>SUM(C142)</f>
        <v>15000</v>
      </c>
      <c r="D140" s="59"/>
      <c r="E140" s="59"/>
      <c r="F140" s="1"/>
    </row>
    <row r="141" spans="1:6" ht="12.75">
      <c r="A141" s="9" t="s">
        <v>12</v>
      </c>
      <c r="B141" s="1"/>
      <c r="C141" s="1"/>
      <c r="D141" s="1"/>
      <c r="E141" s="1"/>
      <c r="F141" s="1"/>
    </row>
    <row r="142" spans="1:6" ht="22.5">
      <c r="A142" s="9" t="s">
        <v>197</v>
      </c>
      <c r="B142" s="1">
        <v>15000</v>
      </c>
      <c r="C142" s="1">
        <v>15000</v>
      </c>
      <c r="D142" s="1"/>
      <c r="E142" s="1"/>
      <c r="F142" s="1"/>
    </row>
    <row r="143" spans="1:6" ht="56.25">
      <c r="A143" s="10" t="s">
        <v>194</v>
      </c>
      <c r="B143" s="59">
        <f>SUM(B144+B151+B152+B153)</f>
        <v>24371900</v>
      </c>
      <c r="C143" s="59">
        <f>SUM(C144+C151+C152+C153)</f>
        <v>7623000</v>
      </c>
      <c r="D143" s="59">
        <f>SUM(D144+D151+D152+D153)</f>
        <v>7484000</v>
      </c>
      <c r="E143" s="59">
        <f>SUM(E144+E151+E152+E153)</f>
        <v>5663000</v>
      </c>
      <c r="F143" s="59">
        <f>SUM(F144+F151+F152)</f>
        <v>3601900</v>
      </c>
    </row>
    <row r="144" spans="1:6" ht="22.5">
      <c r="A144" s="7" t="s">
        <v>11</v>
      </c>
      <c r="B144" s="59">
        <f>SUM(B146+B147+B148)</f>
        <v>23400000</v>
      </c>
      <c r="C144" s="59">
        <f>SUM(C146+C147+C148)</f>
        <v>7557000</v>
      </c>
      <c r="D144" s="59">
        <f>SUM(D146+D147+D148)</f>
        <v>6818600</v>
      </c>
      <c r="E144" s="59">
        <f>SUM(E146+E147+E148)</f>
        <v>5574000</v>
      </c>
      <c r="F144" s="59">
        <f>SUM(F146+F147+F148)</f>
        <v>3450400</v>
      </c>
    </row>
    <row r="145" spans="1:6" ht="12.75">
      <c r="A145" s="9" t="s">
        <v>12</v>
      </c>
      <c r="B145" s="1"/>
      <c r="C145" s="1"/>
      <c r="D145" s="1"/>
      <c r="E145" s="1"/>
      <c r="F145" s="1"/>
    </row>
    <row r="146" spans="1:6" ht="12.75">
      <c r="A146" s="9" t="s">
        <v>26</v>
      </c>
      <c r="B146" s="1">
        <v>17380000</v>
      </c>
      <c r="C146" s="1">
        <v>5628000</v>
      </c>
      <c r="D146" s="1">
        <v>5081000</v>
      </c>
      <c r="E146" s="1">
        <v>4154000</v>
      </c>
      <c r="F146" s="1">
        <v>2517000</v>
      </c>
    </row>
    <row r="147" spans="1:6" ht="12.75">
      <c r="A147" s="9" t="s">
        <v>27</v>
      </c>
      <c r="B147" s="1">
        <v>78000</v>
      </c>
      <c r="C147" s="1">
        <v>13000</v>
      </c>
      <c r="D147" s="1">
        <v>20000</v>
      </c>
      <c r="E147" s="1">
        <v>20000</v>
      </c>
      <c r="F147" s="1">
        <v>25000</v>
      </c>
    </row>
    <row r="148" spans="1:6" ht="22.5">
      <c r="A148" s="9" t="s">
        <v>28</v>
      </c>
      <c r="B148" s="1">
        <v>5942000</v>
      </c>
      <c r="C148" s="1">
        <v>1916000</v>
      </c>
      <c r="D148" s="1">
        <v>1717600</v>
      </c>
      <c r="E148" s="1">
        <v>1400000</v>
      </c>
      <c r="F148" s="1">
        <v>908400</v>
      </c>
    </row>
    <row r="149" spans="1:6" ht="12.75">
      <c r="A149" s="7" t="s">
        <v>13</v>
      </c>
      <c r="B149" s="59">
        <v>310500</v>
      </c>
      <c r="C149" s="59">
        <f>SUM(C151+C152)</f>
        <v>26000</v>
      </c>
      <c r="D149" s="59">
        <f>SUM(D151+D152)</f>
        <v>84000</v>
      </c>
      <c r="E149" s="59">
        <f>SUM(E151+E152)</f>
        <v>49000</v>
      </c>
      <c r="F149" s="59">
        <f>SUM(F151+F152)</f>
        <v>151500</v>
      </c>
    </row>
    <row r="150" spans="1:6" ht="12.75">
      <c r="A150" s="7" t="s">
        <v>12</v>
      </c>
      <c r="B150" s="1"/>
      <c r="C150" s="1"/>
      <c r="D150" s="1"/>
      <c r="E150" s="1"/>
      <c r="F150" s="1"/>
    </row>
    <row r="151" spans="1:6" ht="12.75">
      <c r="A151" s="7" t="s">
        <v>21</v>
      </c>
      <c r="B151" s="59">
        <v>100000</v>
      </c>
      <c r="C151" s="59">
        <v>17000</v>
      </c>
      <c r="D151" s="59">
        <v>25000</v>
      </c>
      <c r="E151" s="59">
        <v>25000</v>
      </c>
      <c r="F151" s="59">
        <v>33000</v>
      </c>
    </row>
    <row r="152" spans="1:6" ht="12.75">
      <c r="A152" s="7" t="s">
        <v>24</v>
      </c>
      <c r="B152" s="59">
        <v>210500</v>
      </c>
      <c r="C152" s="59">
        <v>9000</v>
      </c>
      <c r="D152" s="59">
        <v>59000</v>
      </c>
      <c r="E152" s="59">
        <v>24000</v>
      </c>
      <c r="F152" s="59">
        <v>118500</v>
      </c>
    </row>
    <row r="153" spans="1:6" ht="22.5">
      <c r="A153" s="7" t="s">
        <v>35</v>
      </c>
      <c r="B153" s="59">
        <f>SUM(B155+B156)</f>
        <v>661400</v>
      </c>
      <c r="C153" s="59">
        <v>40000</v>
      </c>
      <c r="D153" s="59">
        <f>SUM(D155+D156)</f>
        <v>581400</v>
      </c>
      <c r="E153" s="59">
        <f>SUM(E156)</f>
        <v>40000</v>
      </c>
      <c r="F153" s="59"/>
    </row>
    <row r="154" spans="1:6" ht="12.75">
      <c r="A154" s="9" t="s">
        <v>12</v>
      </c>
      <c r="B154" s="1"/>
      <c r="C154" s="1"/>
      <c r="D154" s="1"/>
      <c r="E154" s="1"/>
      <c r="F154" s="1"/>
    </row>
    <row r="155" spans="1:6" ht="22.5">
      <c r="A155" s="9" t="s">
        <v>197</v>
      </c>
      <c r="B155" s="1">
        <v>574400</v>
      </c>
      <c r="C155" s="1"/>
      <c r="D155" s="1">
        <v>574400</v>
      </c>
      <c r="E155" s="1"/>
      <c r="F155" s="1"/>
    </row>
    <row r="156" spans="1:6" ht="12.75">
      <c r="A156" s="7" t="s">
        <v>14</v>
      </c>
      <c r="B156" s="59">
        <f>SUM(B158)</f>
        <v>87000</v>
      </c>
      <c r="C156" s="59">
        <f>SUM(C158)</f>
        <v>40000</v>
      </c>
      <c r="D156" s="59">
        <f>SUM(D158)</f>
        <v>7000</v>
      </c>
      <c r="E156" s="59">
        <f>SUM(E158)</f>
        <v>40000</v>
      </c>
      <c r="F156" s="59"/>
    </row>
    <row r="157" spans="1:6" ht="12.75">
      <c r="A157" s="7" t="s">
        <v>12</v>
      </c>
      <c r="B157" s="1"/>
      <c r="C157" s="1"/>
      <c r="D157" s="1"/>
      <c r="E157" s="1"/>
      <c r="F157" s="1"/>
    </row>
    <row r="158" spans="1:6" ht="33.75">
      <c r="A158" s="9" t="s">
        <v>191</v>
      </c>
      <c r="B158" s="1">
        <v>87000</v>
      </c>
      <c r="C158" s="1">
        <v>40000</v>
      </c>
      <c r="D158" s="1">
        <v>7000</v>
      </c>
      <c r="E158" s="1">
        <v>40000</v>
      </c>
      <c r="F158" s="1"/>
    </row>
    <row r="159" spans="1:6" ht="31.5">
      <c r="A159" s="15" t="s">
        <v>173</v>
      </c>
      <c r="B159" s="1">
        <v>46100</v>
      </c>
      <c r="C159" s="1"/>
      <c r="D159" s="1">
        <v>46100</v>
      </c>
      <c r="E159" s="1"/>
      <c r="F159" s="1"/>
    </row>
    <row r="160" spans="1:6" ht="12.75">
      <c r="A160" s="7" t="s">
        <v>24</v>
      </c>
      <c r="B160" s="1">
        <v>46100</v>
      </c>
      <c r="C160" s="1"/>
      <c r="D160" s="1">
        <v>46100</v>
      </c>
      <c r="E160" s="1"/>
      <c r="F160" s="1"/>
    </row>
    <row r="161" spans="1:6" ht="12.75">
      <c r="A161" s="7" t="s">
        <v>211</v>
      </c>
      <c r="B161" s="59">
        <v>3254745</v>
      </c>
      <c r="C161" s="59">
        <v>676409</v>
      </c>
      <c r="D161" s="59">
        <v>951661</v>
      </c>
      <c r="E161" s="59">
        <v>520210</v>
      </c>
      <c r="F161" s="59">
        <v>1106465</v>
      </c>
    </row>
    <row r="162" spans="1:6" ht="33.75">
      <c r="A162" s="10" t="s">
        <v>212</v>
      </c>
      <c r="B162" s="59">
        <f>SUM(B163+B164+B165)</f>
        <v>76200</v>
      </c>
      <c r="C162" s="59">
        <f>SUM(C163+C164+C165)</f>
        <v>9700</v>
      </c>
      <c r="D162" s="59">
        <f>SUM(D163+D164+D165)</f>
        <v>9700</v>
      </c>
      <c r="E162" s="59">
        <f>SUM(E163+E164+E165)</f>
        <v>23700</v>
      </c>
      <c r="F162" s="59">
        <f>SUM(F163+F164+F165)</f>
        <v>33100</v>
      </c>
    </row>
    <row r="163" spans="1:6" ht="22.5">
      <c r="A163" s="9" t="s">
        <v>208</v>
      </c>
      <c r="B163" s="1">
        <v>24000</v>
      </c>
      <c r="C163" s="1">
        <v>3000</v>
      </c>
      <c r="D163" s="1">
        <v>3000</v>
      </c>
      <c r="E163" s="1">
        <v>7500</v>
      </c>
      <c r="F163" s="1">
        <v>10500</v>
      </c>
    </row>
    <row r="164" spans="1:6" ht="22.5">
      <c r="A164" s="9" t="s">
        <v>209</v>
      </c>
      <c r="B164" s="1">
        <v>25800</v>
      </c>
      <c r="C164" s="1">
        <v>3300</v>
      </c>
      <c r="D164" s="1">
        <v>3300</v>
      </c>
      <c r="E164" s="1">
        <v>8000</v>
      </c>
      <c r="F164" s="1">
        <v>11200</v>
      </c>
    </row>
    <row r="165" spans="1:6" ht="22.5">
      <c r="A165" s="9" t="s">
        <v>210</v>
      </c>
      <c r="B165" s="1">
        <v>26400</v>
      </c>
      <c r="C165" s="1">
        <v>3400</v>
      </c>
      <c r="D165" s="1">
        <v>3400</v>
      </c>
      <c r="E165" s="1">
        <v>8200</v>
      </c>
      <c r="F165" s="1">
        <v>11400</v>
      </c>
    </row>
    <row r="166" spans="1:6" ht="33.75">
      <c r="A166" s="10" t="s">
        <v>213</v>
      </c>
      <c r="B166" s="59">
        <f>SUM(B167)</f>
        <v>100000</v>
      </c>
      <c r="C166" s="59">
        <f>SUM(C167)</f>
        <v>0</v>
      </c>
      <c r="D166" s="59">
        <f>SUM(D167)</f>
        <v>0</v>
      </c>
      <c r="E166" s="59">
        <f>SUM(E167)</f>
        <v>30000</v>
      </c>
      <c r="F166" s="59">
        <f>SUM(F167)</f>
        <v>70000</v>
      </c>
    </row>
    <row r="167" spans="1:6" ht="33.75">
      <c r="A167" s="9" t="s">
        <v>192</v>
      </c>
      <c r="B167" s="1">
        <v>100000</v>
      </c>
      <c r="C167" s="1"/>
      <c r="D167" s="1"/>
      <c r="E167" s="1">
        <v>30000</v>
      </c>
      <c r="F167" s="1">
        <v>70000</v>
      </c>
    </row>
    <row r="168" spans="1:6" ht="22.5">
      <c r="A168" s="10" t="s">
        <v>214</v>
      </c>
      <c r="B168" s="59">
        <f>SUM(B169+B170+B171)</f>
        <v>1052600</v>
      </c>
      <c r="C168" s="59">
        <f>SUM(C169+C170+C171)</f>
        <v>215800</v>
      </c>
      <c r="D168" s="59">
        <v>327500</v>
      </c>
      <c r="E168" s="59">
        <f>SUM(E169+E170+E171)</f>
        <v>136800</v>
      </c>
      <c r="F168" s="59">
        <f>SUM(F169+F170+F171)</f>
        <v>372500</v>
      </c>
    </row>
    <row r="169" spans="1:6" ht="22.5">
      <c r="A169" s="9" t="s">
        <v>218</v>
      </c>
      <c r="B169" s="48">
        <v>197200</v>
      </c>
      <c r="C169" s="48">
        <v>40500</v>
      </c>
      <c r="D169" s="48">
        <v>61400</v>
      </c>
      <c r="E169" s="48">
        <v>25600</v>
      </c>
      <c r="F169" s="48">
        <v>69700</v>
      </c>
    </row>
    <row r="170" spans="1:6" ht="22.5">
      <c r="A170" s="9" t="s">
        <v>219</v>
      </c>
      <c r="B170" s="48">
        <v>682500</v>
      </c>
      <c r="C170" s="48">
        <v>139900</v>
      </c>
      <c r="D170" s="48">
        <v>212300</v>
      </c>
      <c r="E170" s="48">
        <v>88700</v>
      </c>
      <c r="F170" s="48">
        <v>241600</v>
      </c>
    </row>
    <row r="171" spans="1:6" ht="22.5">
      <c r="A171" s="9" t="s">
        <v>220</v>
      </c>
      <c r="B171" s="1">
        <v>172900</v>
      </c>
      <c r="C171" s="1">
        <v>35400</v>
      </c>
      <c r="D171" s="1">
        <v>53800</v>
      </c>
      <c r="E171" s="1">
        <v>22500</v>
      </c>
      <c r="F171" s="1">
        <v>61200</v>
      </c>
    </row>
    <row r="172" spans="1:6" ht="34.5" customHeight="1">
      <c r="A172" s="15" t="s">
        <v>223</v>
      </c>
      <c r="B172" s="59">
        <v>568245</v>
      </c>
      <c r="C172" s="59">
        <v>127509</v>
      </c>
      <c r="D172" s="59">
        <v>200061</v>
      </c>
      <c r="E172" s="59">
        <v>120310</v>
      </c>
      <c r="F172" s="59">
        <v>120365</v>
      </c>
    </row>
    <row r="173" spans="1:6" ht="22.5">
      <c r="A173" s="7" t="s">
        <v>11</v>
      </c>
      <c r="B173" s="59">
        <v>568245</v>
      </c>
      <c r="C173" s="59">
        <v>127509</v>
      </c>
      <c r="D173" s="59">
        <v>200061</v>
      </c>
      <c r="E173" s="59">
        <v>120310</v>
      </c>
      <c r="F173" s="59">
        <v>120365</v>
      </c>
    </row>
    <row r="174" spans="1:6" ht="12.75">
      <c r="A174" s="9" t="s">
        <v>12</v>
      </c>
      <c r="B174" s="1"/>
      <c r="C174" s="1"/>
      <c r="D174" s="1"/>
      <c r="E174" s="1"/>
      <c r="F174" s="1"/>
    </row>
    <row r="175" spans="1:6" ht="12.75">
      <c r="A175" s="9" t="s">
        <v>26</v>
      </c>
      <c r="B175" s="1">
        <v>436428</v>
      </c>
      <c r="C175" s="1">
        <v>97933</v>
      </c>
      <c r="D175" s="1">
        <v>153657</v>
      </c>
      <c r="E175" s="1">
        <v>92404</v>
      </c>
      <c r="F175" s="1">
        <v>92434</v>
      </c>
    </row>
    <row r="176" spans="1:6" ht="22.5">
      <c r="A176" s="9" t="s">
        <v>28</v>
      </c>
      <c r="B176" s="1">
        <v>131817</v>
      </c>
      <c r="C176" s="1">
        <v>29576</v>
      </c>
      <c r="D176" s="1">
        <v>46404</v>
      </c>
      <c r="E176" s="1">
        <v>27906</v>
      </c>
      <c r="F176" s="1">
        <v>27931</v>
      </c>
    </row>
    <row r="177" spans="1:6" ht="45">
      <c r="A177" s="10" t="s">
        <v>215</v>
      </c>
      <c r="B177" s="59">
        <v>1044600</v>
      </c>
      <c r="C177" s="59">
        <v>214000</v>
      </c>
      <c r="D177" s="59">
        <v>325000</v>
      </c>
      <c r="E177" s="59">
        <v>136000</v>
      </c>
      <c r="F177" s="59">
        <v>369600</v>
      </c>
    </row>
    <row r="178" spans="1:6" ht="12.75">
      <c r="A178" s="7" t="s">
        <v>24</v>
      </c>
      <c r="B178" s="62">
        <v>1044600</v>
      </c>
      <c r="C178" s="62">
        <v>214000</v>
      </c>
      <c r="D178" s="62">
        <v>325000</v>
      </c>
      <c r="E178" s="62">
        <v>136000</v>
      </c>
      <c r="F178" s="62">
        <v>369600</v>
      </c>
    </row>
    <row r="179" spans="1:6" ht="56.25">
      <c r="A179" s="10" t="s">
        <v>216</v>
      </c>
      <c r="B179" s="59">
        <v>467800</v>
      </c>
      <c r="C179" s="59">
        <v>109400</v>
      </c>
      <c r="D179" s="59">
        <v>89400</v>
      </c>
      <c r="E179" s="59">
        <v>73400</v>
      </c>
      <c r="F179" s="59">
        <v>195600</v>
      </c>
    </row>
    <row r="180" spans="1:6" ht="12.75">
      <c r="A180" s="7" t="s">
        <v>13</v>
      </c>
      <c r="B180" s="59">
        <v>4800</v>
      </c>
      <c r="C180" s="59">
        <v>1100</v>
      </c>
      <c r="D180" s="59">
        <v>900</v>
      </c>
      <c r="E180" s="59">
        <v>800</v>
      </c>
      <c r="F180" s="59">
        <v>2000</v>
      </c>
    </row>
    <row r="181" spans="1:6" ht="12.75">
      <c r="A181" s="9" t="s">
        <v>24</v>
      </c>
      <c r="B181" s="1">
        <v>4800</v>
      </c>
      <c r="C181" s="1">
        <v>1100</v>
      </c>
      <c r="D181" s="1">
        <v>900</v>
      </c>
      <c r="E181" s="1">
        <v>800</v>
      </c>
      <c r="F181" s="1">
        <v>2000</v>
      </c>
    </row>
    <row r="182" spans="1:6" ht="22.5">
      <c r="A182" s="9" t="s">
        <v>217</v>
      </c>
      <c r="B182" s="1">
        <v>463000</v>
      </c>
      <c r="C182" s="1">
        <v>108300</v>
      </c>
      <c r="D182" s="1">
        <v>88500</v>
      </c>
      <c r="E182" s="1">
        <v>72600</v>
      </c>
      <c r="F182" s="1">
        <v>193600</v>
      </c>
    </row>
    <row r="183" spans="1:6" ht="52.5">
      <c r="A183" s="15" t="s">
        <v>174</v>
      </c>
      <c r="B183" s="1">
        <v>2541600</v>
      </c>
      <c r="C183" s="1">
        <v>595000</v>
      </c>
      <c r="D183" s="1">
        <v>695100</v>
      </c>
      <c r="E183" s="1">
        <v>396000</v>
      </c>
      <c r="F183" s="1">
        <v>855500</v>
      </c>
    </row>
    <row r="184" spans="1:6" ht="12.75">
      <c r="A184" s="7" t="s">
        <v>13</v>
      </c>
      <c r="B184" s="59">
        <v>926600</v>
      </c>
      <c r="C184" s="59">
        <v>244000</v>
      </c>
      <c r="D184" s="59">
        <v>286100</v>
      </c>
      <c r="E184" s="59">
        <v>46000</v>
      </c>
      <c r="F184" s="59">
        <v>350500</v>
      </c>
    </row>
    <row r="185" spans="1:6" ht="12.75">
      <c r="A185" s="7" t="s">
        <v>12</v>
      </c>
      <c r="B185" s="1"/>
      <c r="C185" s="1"/>
      <c r="D185" s="1"/>
      <c r="E185" s="1"/>
      <c r="F185" s="1"/>
    </row>
    <row r="186" spans="1:6" ht="12.75">
      <c r="A186" s="7" t="s">
        <v>6</v>
      </c>
      <c r="B186" s="59">
        <v>167000</v>
      </c>
      <c r="C186" s="59">
        <v>57000</v>
      </c>
      <c r="D186" s="59">
        <v>68000</v>
      </c>
      <c r="E186" s="59">
        <v>6000</v>
      </c>
      <c r="F186" s="59">
        <v>36000</v>
      </c>
    </row>
    <row r="187" spans="1:6" ht="12.75">
      <c r="A187" s="7" t="s">
        <v>10</v>
      </c>
      <c r="B187" s="1"/>
      <c r="C187" s="1"/>
      <c r="D187" s="1"/>
      <c r="E187" s="1"/>
      <c r="F187" s="1"/>
    </row>
    <row r="188" spans="1:6" ht="22.5">
      <c r="A188" s="9" t="s">
        <v>181</v>
      </c>
      <c r="B188" s="1">
        <v>80000</v>
      </c>
      <c r="C188" s="1"/>
      <c r="D188" s="1">
        <v>50000</v>
      </c>
      <c r="E188" s="1"/>
      <c r="F188" s="1">
        <v>30000</v>
      </c>
    </row>
    <row r="189" spans="1:6" ht="22.5">
      <c r="A189" s="9" t="s">
        <v>182</v>
      </c>
      <c r="B189" s="1">
        <v>25000</v>
      </c>
      <c r="C189" s="1"/>
      <c r="D189" s="1">
        <v>15000</v>
      </c>
      <c r="E189" s="1">
        <v>5000</v>
      </c>
      <c r="F189" s="1">
        <v>5000</v>
      </c>
    </row>
    <row r="190" spans="1:6" ht="22.5">
      <c r="A190" s="9" t="s">
        <v>183</v>
      </c>
      <c r="B190" s="1">
        <v>62000</v>
      </c>
      <c r="C190" s="1">
        <v>57000</v>
      </c>
      <c r="D190" s="1">
        <v>3000</v>
      </c>
      <c r="E190" s="1">
        <v>1000</v>
      </c>
      <c r="F190" s="1">
        <v>1000</v>
      </c>
    </row>
    <row r="191" spans="1:6" ht="12.75">
      <c r="A191" s="7" t="s">
        <v>24</v>
      </c>
      <c r="B191" s="59">
        <v>539600</v>
      </c>
      <c r="C191" s="59">
        <v>127000</v>
      </c>
      <c r="D191" s="59">
        <v>173000</v>
      </c>
      <c r="E191" s="59"/>
      <c r="F191" s="59">
        <v>239600</v>
      </c>
    </row>
    <row r="192" spans="1:6" ht="56.25" customHeight="1">
      <c r="A192" s="7" t="s">
        <v>221</v>
      </c>
      <c r="B192" s="59">
        <v>220000</v>
      </c>
      <c r="C192" s="59">
        <v>60000</v>
      </c>
      <c r="D192" s="59">
        <v>45100</v>
      </c>
      <c r="E192" s="59">
        <v>40000</v>
      </c>
      <c r="F192" s="59">
        <v>74900</v>
      </c>
    </row>
    <row r="193" spans="1:6" ht="12.75">
      <c r="A193" s="7" t="s">
        <v>25</v>
      </c>
      <c r="B193" s="59">
        <v>15000</v>
      </c>
      <c r="C193" s="59">
        <v>1000</v>
      </c>
      <c r="D193" s="59">
        <v>9000</v>
      </c>
      <c r="E193" s="59"/>
      <c r="F193" s="59">
        <v>5000</v>
      </c>
    </row>
    <row r="194" spans="1:6" ht="22.5">
      <c r="A194" s="7" t="s">
        <v>35</v>
      </c>
      <c r="B194" s="59">
        <v>1600000</v>
      </c>
      <c r="C194" s="59">
        <v>350000</v>
      </c>
      <c r="D194" s="59">
        <v>400000</v>
      </c>
      <c r="E194" s="59">
        <v>350000</v>
      </c>
      <c r="F194" s="59">
        <v>500000</v>
      </c>
    </row>
    <row r="195" spans="1:6" ht="12.75">
      <c r="A195" s="7" t="s">
        <v>14</v>
      </c>
      <c r="B195" s="59">
        <v>1600000</v>
      </c>
      <c r="C195" s="59">
        <v>350000</v>
      </c>
      <c r="D195" s="59">
        <v>400000</v>
      </c>
      <c r="E195" s="59">
        <v>350000</v>
      </c>
      <c r="F195" s="59">
        <v>500000</v>
      </c>
    </row>
    <row r="196" spans="1:6" ht="12.75">
      <c r="A196" s="7" t="s">
        <v>12</v>
      </c>
      <c r="B196" s="1"/>
      <c r="C196" s="1"/>
      <c r="D196" s="1"/>
      <c r="E196" s="1"/>
      <c r="F196" s="1"/>
    </row>
    <row r="197" spans="1:6" ht="12.75">
      <c r="A197" s="9" t="s">
        <v>190</v>
      </c>
      <c r="B197" s="1">
        <v>1600000</v>
      </c>
      <c r="C197" s="1">
        <v>350000</v>
      </c>
      <c r="D197" s="1">
        <v>400000</v>
      </c>
      <c r="E197" s="1">
        <v>350000</v>
      </c>
      <c r="F197" s="1">
        <v>500000</v>
      </c>
    </row>
    <row r="198" spans="1:6" ht="21">
      <c r="A198" s="15" t="s">
        <v>175</v>
      </c>
      <c r="B198" s="59">
        <v>700000</v>
      </c>
      <c r="C198" s="59">
        <v>144100</v>
      </c>
      <c r="D198" s="59">
        <v>189600</v>
      </c>
      <c r="E198" s="59">
        <v>121100</v>
      </c>
      <c r="F198" s="59">
        <v>245200</v>
      </c>
    </row>
    <row r="199" spans="1:6" ht="12.75">
      <c r="A199" s="7" t="s">
        <v>13</v>
      </c>
      <c r="B199" s="59">
        <v>479900</v>
      </c>
      <c r="C199" s="59">
        <v>71000</v>
      </c>
      <c r="D199" s="59">
        <v>137600</v>
      </c>
      <c r="E199" s="59">
        <v>105500</v>
      </c>
      <c r="F199" s="59">
        <v>165800</v>
      </c>
    </row>
    <row r="200" spans="1:6" ht="12.75">
      <c r="A200" s="7" t="s">
        <v>12</v>
      </c>
      <c r="B200" s="1"/>
      <c r="C200" s="1"/>
      <c r="D200" s="1"/>
      <c r="E200" s="1"/>
      <c r="F200" s="1"/>
    </row>
    <row r="201" spans="1:6" ht="12.75">
      <c r="A201" s="7" t="s">
        <v>21</v>
      </c>
      <c r="B201" s="1">
        <v>61000</v>
      </c>
      <c r="C201" s="1"/>
      <c r="D201" s="1"/>
      <c r="E201" s="1"/>
      <c r="F201" s="1">
        <v>61000</v>
      </c>
    </row>
    <row r="202" spans="1:6" ht="22.5">
      <c r="A202" s="7" t="s">
        <v>23</v>
      </c>
      <c r="B202" s="59">
        <v>218700</v>
      </c>
      <c r="C202" s="59"/>
      <c r="D202" s="59">
        <v>85200</v>
      </c>
      <c r="E202" s="59">
        <v>64500</v>
      </c>
      <c r="F202" s="59">
        <v>69000</v>
      </c>
    </row>
    <row r="203" spans="1:6" ht="22.5">
      <c r="A203" s="9" t="s">
        <v>184</v>
      </c>
      <c r="B203" s="1">
        <v>18000</v>
      </c>
      <c r="C203" s="1">
        <v>5200</v>
      </c>
      <c r="D203" s="1">
        <v>600</v>
      </c>
      <c r="E203" s="1">
        <v>3200</v>
      </c>
      <c r="F203" s="1">
        <v>9000</v>
      </c>
    </row>
    <row r="204" spans="1:6" ht="22.5">
      <c r="A204" s="9" t="s">
        <v>222</v>
      </c>
      <c r="B204" s="1">
        <v>84000</v>
      </c>
      <c r="C204" s="1">
        <v>19800</v>
      </c>
      <c r="D204" s="1">
        <v>37800</v>
      </c>
      <c r="E204" s="1">
        <v>8300</v>
      </c>
      <c r="F204" s="1">
        <v>18100</v>
      </c>
    </row>
    <row r="205" spans="1:6" ht="12.75">
      <c r="A205" s="9" t="s">
        <v>186</v>
      </c>
      <c r="B205" s="1">
        <v>2700</v>
      </c>
      <c r="C205" s="1"/>
      <c r="D205" s="1"/>
      <c r="E205" s="1"/>
      <c r="F205" s="1">
        <v>2700</v>
      </c>
    </row>
    <row r="206" spans="1:6" ht="12.75">
      <c r="A206" s="7" t="s">
        <v>24</v>
      </c>
      <c r="B206" s="59">
        <v>31800</v>
      </c>
      <c r="C206" s="59">
        <v>5000</v>
      </c>
      <c r="D206" s="59">
        <v>3300</v>
      </c>
      <c r="E206" s="59">
        <v>17500</v>
      </c>
      <c r="F206" s="59">
        <v>6000</v>
      </c>
    </row>
    <row r="207" spans="1:6" ht="33.75">
      <c r="A207" s="9" t="s">
        <v>192</v>
      </c>
      <c r="B207" s="1">
        <v>63700</v>
      </c>
      <c r="C207" s="1">
        <v>41000</v>
      </c>
      <c r="D207" s="1">
        <v>10700</v>
      </c>
      <c r="E207" s="1">
        <v>12000</v>
      </c>
      <c r="F207" s="1"/>
    </row>
    <row r="208" spans="1:6" ht="12.75">
      <c r="A208" s="7" t="s">
        <v>25</v>
      </c>
      <c r="B208" s="59">
        <v>16200</v>
      </c>
      <c r="C208" s="59">
        <v>100</v>
      </c>
      <c r="D208" s="59">
        <v>4100</v>
      </c>
      <c r="E208" s="59">
        <v>2000</v>
      </c>
      <c r="F208" s="59">
        <v>10000</v>
      </c>
    </row>
    <row r="209" spans="1:6" ht="22.5">
      <c r="A209" s="9" t="s">
        <v>188</v>
      </c>
      <c r="B209" s="62">
        <v>15900</v>
      </c>
      <c r="C209" s="62"/>
      <c r="D209" s="62">
        <v>5900</v>
      </c>
      <c r="E209" s="62"/>
      <c r="F209" s="62">
        <v>10000</v>
      </c>
    </row>
    <row r="210" spans="1:6" ht="22.5">
      <c r="A210" s="7" t="s">
        <v>35</v>
      </c>
      <c r="B210" s="59">
        <v>188000</v>
      </c>
      <c r="C210" s="59">
        <v>73000</v>
      </c>
      <c r="D210" s="59">
        <v>42000</v>
      </c>
      <c r="E210" s="59">
        <v>13600</v>
      </c>
      <c r="F210" s="59">
        <v>59400</v>
      </c>
    </row>
    <row r="211" spans="1:6" ht="12.75">
      <c r="A211" s="9" t="s">
        <v>12</v>
      </c>
      <c r="B211" s="1"/>
      <c r="C211" s="1"/>
      <c r="D211" s="1"/>
      <c r="E211" s="1"/>
      <c r="F211" s="1"/>
    </row>
    <row r="212" spans="1:6" ht="22.5">
      <c r="A212" s="9" t="s">
        <v>197</v>
      </c>
      <c r="B212" s="1">
        <v>62000</v>
      </c>
      <c r="C212" s="1">
        <v>3800</v>
      </c>
      <c r="D212" s="1">
        <v>8800</v>
      </c>
      <c r="E212" s="1"/>
      <c r="F212" s="1">
        <v>49400</v>
      </c>
    </row>
    <row r="213" spans="1:6" ht="12.75">
      <c r="A213" s="7" t="s">
        <v>14</v>
      </c>
      <c r="B213" s="59">
        <v>126000</v>
      </c>
      <c r="C213" s="59">
        <v>69200</v>
      </c>
      <c r="D213" s="59">
        <v>33200</v>
      </c>
      <c r="E213" s="59">
        <v>13600</v>
      </c>
      <c r="F213" s="59">
        <v>10000</v>
      </c>
    </row>
    <row r="214" spans="1:6" ht="12.75">
      <c r="A214" s="7" t="s">
        <v>12</v>
      </c>
      <c r="B214" s="1"/>
      <c r="C214" s="1"/>
      <c r="D214" s="1"/>
      <c r="E214" s="1"/>
      <c r="F214" s="1"/>
    </row>
    <row r="215" spans="1:6" ht="33.75">
      <c r="A215" s="9" t="s">
        <v>191</v>
      </c>
      <c r="B215" s="62">
        <v>126000</v>
      </c>
      <c r="C215" s="62">
        <v>69200</v>
      </c>
      <c r="D215" s="62">
        <v>33200</v>
      </c>
      <c r="E215" s="62">
        <v>13600</v>
      </c>
      <c r="F215" s="62">
        <v>10000</v>
      </c>
    </row>
  </sheetData>
  <sheetProtection/>
  <mergeCells count="4">
    <mergeCell ref="C5:F5"/>
    <mergeCell ref="B4:F4"/>
    <mergeCell ref="A4:A6"/>
    <mergeCell ref="B5:B6"/>
  </mergeCells>
  <conditionalFormatting sqref="B69:F69">
    <cfRule type="colorScale" priority="4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B99:F99">
    <cfRule type="colorScale" priority="43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B129:F129">
    <cfRule type="colorScale" priority="4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A68:F68">
    <cfRule type="colorScale" priority="39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A133:F133 B134:F134">
    <cfRule type="colorScale" priority="38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A159">
    <cfRule type="colorScale" priority="37" dxfId="0">
      <colorScale>
        <cfvo type="min" val="0"/>
        <cfvo type="percentile" val="50"/>
        <cfvo type="max"/>
        <color rgb="FFF8696B"/>
        <color rgb="FFFFEB84"/>
        <color rgb="FF5A8AC6"/>
      </colorScale>
    </cfRule>
  </conditionalFormatting>
  <conditionalFormatting sqref="B9:F9">
    <cfRule type="colorScale" priority="25" dxfId="0">
      <colorScale>
        <cfvo type="min" val="0"/>
        <cfvo type="percentile" val="50"/>
        <cfvo type="max"/>
        <color rgb="FF5A8AC6"/>
        <color rgb="FFFFEB84"/>
        <color rgb="FFF8696B"/>
      </colorScale>
    </cfRule>
    <cfRule type="colorScale" priority="1" dxfId="0">
      <colorScale>
        <cfvo type="min" val="0"/>
        <cfvo type="max"/>
        <color rgb="FFFF7128"/>
        <color rgb="FFFFEF9C"/>
      </colorScale>
    </cfRule>
  </conditionalFormatting>
  <conditionalFormatting sqref="B9">
    <cfRule type="colorScale" priority="2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B134:F134">
    <cfRule type="colorScale" priority="21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B133:F133">
    <cfRule type="colorScale" priority="19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B143:F143">
    <cfRule type="colorScale" priority="7" dxfId="0">
      <colorScale>
        <cfvo type="min" val="0"/>
        <cfvo type="percentile" val="50"/>
        <cfvo type="max"/>
        <color rgb="FFF8696B"/>
        <color rgb="FFFFEB84"/>
        <color rgb="FF5A8AC6"/>
      </colorScale>
    </cfRule>
  </conditionalFormatting>
  <conditionalFormatting sqref="B162:F162">
    <cfRule type="colorScale" priority="1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B168:F168">
    <cfRule type="colorScale" priority="15" dxfId="0">
      <colorScale>
        <cfvo type="min" val="0"/>
        <cfvo type="percentile" val="50"/>
        <cfvo type="max"/>
        <color rgb="FFF8696B"/>
        <color rgb="FFFCFCFF"/>
        <color rgb="FF63BE7B"/>
      </colorScale>
    </cfRule>
    <cfRule type="colorScale" priority="8" dxfId="0">
      <colorScale>
        <cfvo type="min" val="0"/>
        <cfvo type="max"/>
        <color rgb="FFFFEF9C"/>
        <color rgb="FFFF7128"/>
      </colorScale>
    </cfRule>
  </conditionalFormatting>
  <conditionalFormatting sqref="B166:F166">
    <cfRule type="colorScale" priority="67" dxfId="0">
      <colorScale>
        <cfvo type="min" val="0"/>
        <cfvo type="percentile" val="50"/>
        <cfvo type="max"/>
        <color rgb="FF5A8AC6"/>
        <color rgb="FFFFEB84"/>
        <color rgb="FFF8696B"/>
      </colorScale>
    </cfRule>
  </conditionalFormatting>
  <conditionalFormatting sqref="B172:F172">
    <cfRule type="colorScale" priority="1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A177:F177">
    <cfRule type="colorScale" priority="13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A179:F179">
    <cfRule type="colorScale" priority="12" dxfId="0">
      <colorScale>
        <cfvo type="min" val="0"/>
        <cfvo type="percentile" val="50"/>
        <cfvo type="max"/>
        <color rgb="FF5A8AC6"/>
        <color rgb="FFFFEB84"/>
        <color rgb="FFF8696B"/>
      </colorScale>
    </cfRule>
  </conditionalFormatting>
  <conditionalFormatting sqref="B183:F183">
    <cfRule type="colorScale" priority="11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B198:F198">
    <cfRule type="colorScale" priority="10" dxfId="0">
      <colorScale>
        <cfvo type="min" val="0"/>
        <cfvo type="max"/>
        <color rgb="FF63BE7B"/>
        <color rgb="FFFFEF9C"/>
      </colorScale>
    </cfRule>
  </conditionalFormatting>
  <conditionalFormatting sqref="B161:F161">
    <cfRule type="colorScale" priority="9" dxfId="0">
      <colorScale>
        <cfvo type="min" val="0"/>
        <cfvo type="max"/>
        <color rgb="FFFFEF9C"/>
        <color rgb="FFFF7128"/>
      </colorScale>
    </cfRule>
  </conditionalFormatting>
  <conditionalFormatting sqref="B52:F52">
    <cfRule type="colorScale" priority="6" dxfId="0">
      <colorScale>
        <cfvo type="min" val="0"/>
        <cfvo type="percentile" val="50"/>
        <cfvo type="max"/>
        <color rgb="FFF8696B"/>
        <color rgb="FFFFEB84"/>
        <color rgb="FF5A8AC6"/>
      </colorScale>
    </cfRule>
  </conditionalFormatting>
  <conditionalFormatting sqref="B45:F45">
    <cfRule type="colorScale" priority="5" dxfId="0">
      <colorScale>
        <cfvo type="min" val="0"/>
        <cfvo type="max"/>
        <color rgb="FFFF7128"/>
        <color rgb="FFFFEF9C"/>
      </colorScale>
    </cfRule>
  </conditionalFormatting>
  <conditionalFormatting sqref="B37:F37">
    <cfRule type="colorScale" priority="4" dxfId="0">
      <colorScale>
        <cfvo type="min" val="0"/>
        <cfvo type="percentile" val="50"/>
        <cfvo type="max"/>
        <color rgb="FFF8696B"/>
        <color rgb="FFFFEB84"/>
        <color rgb="FF5A8AC6"/>
      </colorScale>
    </cfRule>
  </conditionalFormatting>
  <conditionalFormatting sqref="B11:F11">
    <cfRule type="colorScale" priority="3" dxfId="0">
      <colorScale>
        <cfvo type="min" val="0"/>
        <cfvo type="max"/>
        <color rgb="FFFF7128"/>
        <color rgb="FFFFEF9C"/>
      </colorScale>
    </cfRule>
  </conditionalFormatting>
  <conditionalFormatting sqref="B66:F66">
    <cfRule type="colorScale" priority="2" dxfId="0">
      <colorScale>
        <cfvo type="min" val="0"/>
        <cfvo type="max"/>
        <color rgb="FFFF7128"/>
        <color rgb="FFFFEF9C"/>
      </colorScale>
    </cfRule>
  </conditionalFormatting>
  <printOptions/>
  <pageMargins left="0.1968503937007874" right="0.1968503937007874" top="0.5905511811023623" bottom="0.3937007874015748" header="0" footer="0"/>
  <pageSetup horizontalDpi="600" verticalDpi="600" orientation="portrait" paperSize="9" r:id="rId1"/>
  <headerFooter alignWithMargins="0">
    <oddHeader>&amp;CСтраница 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27"/>
  <sheetViews>
    <sheetView tabSelected="1" zoomScalePageLayoutView="0" workbookViewId="0" topLeftCell="A14">
      <selection activeCell="F2" sqref="F2:I2"/>
    </sheetView>
  </sheetViews>
  <sheetFormatPr defaultColWidth="9.140625" defaultRowHeight="12.75"/>
  <cols>
    <col min="1" max="1" width="12.8515625" style="0" customWidth="1"/>
    <col min="2" max="2" width="8.7109375" style="0" customWidth="1"/>
    <col min="4" max="4" width="8.00390625" style="0" customWidth="1"/>
    <col min="5" max="5" width="10.57421875" style="0" bestFit="1" customWidth="1"/>
    <col min="7" max="7" width="10.8515625" style="0" customWidth="1"/>
    <col min="8" max="8" width="8.140625" style="0" customWidth="1"/>
    <col min="9" max="9" width="10.57421875" style="0" bestFit="1" customWidth="1"/>
  </cols>
  <sheetData>
    <row r="1" spans="1:9" ht="45.75" customHeight="1">
      <c r="A1" s="76" t="s">
        <v>36</v>
      </c>
      <c r="B1" s="76"/>
      <c r="C1" s="76"/>
      <c r="D1" s="76"/>
      <c r="E1" s="76"/>
      <c r="F1" s="76"/>
      <c r="G1" s="76"/>
      <c r="H1" s="76"/>
      <c r="I1" s="76"/>
    </row>
    <row r="2" spans="1:9" ht="30" customHeight="1">
      <c r="A2" s="78" t="s">
        <v>37</v>
      </c>
      <c r="B2" s="73" t="s">
        <v>54</v>
      </c>
      <c r="C2" s="73"/>
      <c r="D2" s="73"/>
      <c r="E2" s="73"/>
      <c r="F2" s="73" t="s">
        <v>226</v>
      </c>
      <c r="G2" s="73"/>
      <c r="H2" s="73"/>
      <c r="I2" s="73"/>
    </row>
    <row r="3" spans="1:9" ht="12.75">
      <c r="A3" s="78"/>
      <c r="B3" s="73" t="s">
        <v>38</v>
      </c>
      <c r="C3" s="73"/>
      <c r="D3" s="73" t="s">
        <v>41</v>
      </c>
      <c r="E3" s="73" t="s">
        <v>42</v>
      </c>
      <c r="F3" s="73" t="s">
        <v>38</v>
      </c>
      <c r="G3" s="73"/>
      <c r="H3" s="73" t="s">
        <v>41</v>
      </c>
      <c r="I3" s="73" t="s">
        <v>42</v>
      </c>
    </row>
    <row r="4" spans="1:9" ht="76.5">
      <c r="A4" s="78"/>
      <c r="B4" s="14" t="s">
        <v>39</v>
      </c>
      <c r="C4" s="14" t="s">
        <v>40</v>
      </c>
      <c r="D4" s="73"/>
      <c r="E4" s="73"/>
      <c r="F4" s="14" t="s">
        <v>40</v>
      </c>
      <c r="G4" s="14" t="s">
        <v>43</v>
      </c>
      <c r="H4" s="73"/>
      <c r="I4" s="73"/>
    </row>
    <row r="5" spans="1:9" ht="12.75">
      <c r="A5" s="13">
        <v>1</v>
      </c>
      <c r="B5" s="4">
        <v>2</v>
      </c>
      <c r="C5" s="4">
        <v>3</v>
      </c>
      <c r="D5" s="4">
        <v>4</v>
      </c>
      <c r="E5" s="4">
        <v>5</v>
      </c>
      <c r="F5" s="4">
        <v>6</v>
      </c>
      <c r="G5" s="4">
        <v>7</v>
      </c>
      <c r="H5" s="4">
        <v>8</v>
      </c>
      <c r="I5" s="4">
        <v>9</v>
      </c>
    </row>
    <row r="6" spans="1:9" ht="12.75">
      <c r="A6" s="11" t="s">
        <v>44</v>
      </c>
      <c r="B6" s="12"/>
      <c r="C6" s="12"/>
      <c r="D6" s="12"/>
      <c r="E6" s="12"/>
      <c r="F6" s="12"/>
      <c r="G6" s="12"/>
      <c r="H6" s="12"/>
      <c r="I6" s="60"/>
    </row>
    <row r="7" spans="1:9" ht="12.75">
      <c r="A7" s="11" t="s">
        <v>45</v>
      </c>
      <c r="B7" s="12"/>
      <c r="C7" s="12"/>
      <c r="D7" s="12"/>
      <c r="E7" s="60"/>
      <c r="F7" s="60"/>
      <c r="G7" s="12"/>
      <c r="H7" s="12"/>
      <c r="I7" s="60"/>
    </row>
    <row r="8" spans="1:9" ht="12.75">
      <c r="A8" s="11" t="s">
        <v>46</v>
      </c>
      <c r="B8" s="12"/>
      <c r="C8" s="12"/>
      <c r="D8" s="12"/>
      <c r="E8" s="12"/>
      <c r="F8" s="12"/>
      <c r="G8" s="12"/>
      <c r="H8" s="12"/>
      <c r="I8" s="12"/>
    </row>
    <row r="9" spans="1:9" ht="12.75">
      <c r="A9" s="11" t="s">
        <v>47</v>
      </c>
      <c r="B9" s="12"/>
      <c r="C9" s="12"/>
      <c r="D9" s="12"/>
      <c r="E9" s="12"/>
      <c r="F9" s="12"/>
      <c r="G9" s="12"/>
      <c r="H9" s="12"/>
      <c r="I9" s="12"/>
    </row>
    <row r="10" spans="1:9" ht="12.75">
      <c r="A10" s="11" t="s">
        <v>48</v>
      </c>
      <c r="B10" s="12"/>
      <c r="C10" s="12"/>
      <c r="D10" s="12"/>
      <c r="E10" s="12"/>
      <c r="F10" s="12"/>
      <c r="G10" s="12"/>
      <c r="H10" s="12"/>
      <c r="I10" s="12"/>
    </row>
    <row r="11" spans="1:9" ht="12.75">
      <c r="A11" s="11" t="s">
        <v>49</v>
      </c>
      <c r="B11" s="4" t="s">
        <v>50</v>
      </c>
      <c r="C11" s="4" t="s">
        <v>50</v>
      </c>
      <c r="D11" s="4" t="s">
        <v>50</v>
      </c>
      <c r="E11" s="4"/>
      <c r="F11" s="4" t="s">
        <v>50</v>
      </c>
      <c r="G11" s="4" t="s">
        <v>50</v>
      </c>
      <c r="H11" s="4" t="s">
        <v>50</v>
      </c>
      <c r="I11" s="12"/>
    </row>
    <row r="12" ht="12.75">
      <c r="A12" s="8"/>
    </row>
    <row r="13" spans="1:12" ht="37.5" customHeight="1">
      <c r="A13" s="77" t="s">
        <v>51</v>
      </c>
      <c r="B13" s="77"/>
      <c r="C13" s="77"/>
      <c r="D13" s="77"/>
      <c r="E13" s="77"/>
      <c r="F13" s="77"/>
      <c r="G13" s="77"/>
      <c r="H13" s="77"/>
      <c r="I13" s="77"/>
      <c r="L13" s="46"/>
    </row>
    <row r="14" spans="1:9" ht="50.25" customHeight="1">
      <c r="A14" s="77" t="s">
        <v>52</v>
      </c>
      <c r="B14" s="77"/>
      <c r="C14" s="77"/>
      <c r="D14" s="77"/>
      <c r="E14" s="77"/>
      <c r="F14" s="77"/>
      <c r="G14" s="77"/>
      <c r="H14" s="77"/>
      <c r="I14" s="77"/>
    </row>
    <row r="16" spans="6:9" ht="12.75">
      <c r="F16" s="75" t="s">
        <v>148</v>
      </c>
      <c r="G16" s="75"/>
      <c r="H16" s="75"/>
      <c r="I16" s="75"/>
    </row>
    <row r="18" spans="1:9" ht="12.75">
      <c r="A18" s="58" t="s">
        <v>158</v>
      </c>
      <c r="B18" s="27"/>
      <c r="C18" s="27"/>
      <c r="D18" s="27"/>
      <c r="E18" s="27"/>
      <c r="F18" s="27"/>
      <c r="G18" s="27" t="s">
        <v>159</v>
      </c>
      <c r="H18" s="27"/>
      <c r="I18" s="27"/>
    </row>
    <row r="19" spans="1:9" ht="14.25">
      <c r="A19" s="74" t="s">
        <v>152</v>
      </c>
      <c r="B19" s="74"/>
      <c r="C19" s="74"/>
      <c r="D19" s="74"/>
      <c r="E19" s="74"/>
      <c r="F19" s="74"/>
      <c r="G19" s="74"/>
      <c r="H19" s="74"/>
      <c r="I19" s="74"/>
    </row>
    <row r="21" spans="1:9" ht="12.75">
      <c r="A21" s="27" t="s">
        <v>150</v>
      </c>
      <c r="B21" s="27"/>
      <c r="C21" s="27"/>
      <c r="D21" s="27"/>
      <c r="E21" s="27"/>
      <c r="F21" s="27"/>
      <c r="G21" s="27" t="s">
        <v>160</v>
      </c>
      <c r="H21" s="27"/>
      <c r="I21" s="27"/>
    </row>
    <row r="22" spans="1:9" ht="14.25">
      <c r="A22" s="74" t="s">
        <v>152</v>
      </c>
      <c r="B22" s="74"/>
      <c r="C22" s="74"/>
      <c r="D22" s="74"/>
      <c r="E22" s="74"/>
      <c r="F22" s="74"/>
      <c r="G22" s="74"/>
      <c r="H22" s="74"/>
      <c r="I22" s="74"/>
    </row>
    <row r="24" spans="1:9" ht="12.75">
      <c r="A24" s="27" t="s">
        <v>149</v>
      </c>
      <c r="B24" s="27"/>
      <c r="C24" s="27"/>
      <c r="D24" s="27"/>
      <c r="E24" s="27"/>
      <c r="F24" s="27"/>
      <c r="G24" s="27" t="s">
        <v>161</v>
      </c>
      <c r="H24" s="27"/>
      <c r="I24" s="27"/>
    </row>
    <row r="25" spans="1:9" ht="14.25">
      <c r="A25" s="74" t="s">
        <v>152</v>
      </c>
      <c r="B25" s="74"/>
      <c r="C25" s="74"/>
      <c r="D25" s="74"/>
      <c r="E25" s="74"/>
      <c r="F25" s="74"/>
      <c r="G25" s="74"/>
      <c r="H25" s="74"/>
      <c r="I25" s="74"/>
    </row>
    <row r="26" ht="12.75">
      <c r="A26" t="s">
        <v>162</v>
      </c>
    </row>
    <row r="27" ht="12.75">
      <c r="A27" t="s">
        <v>151</v>
      </c>
    </row>
  </sheetData>
  <sheetProtection/>
  <mergeCells count="16">
    <mergeCell ref="A1:I1"/>
    <mergeCell ref="A13:I13"/>
    <mergeCell ref="A14:I14"/>
    <mergeCell ref="A2:A4"/>
    <mergeCell ref="B3:C3"/>
    <mergeCell ref="B2:E2"/>
    <mergeCell ref="D3:D4"/>
    <mergeCell ref="F2:I2"/>
    <mergeCell ref="F3:G3"/>
    <mergeCell ref="H3:H4"/>
    <mergeCell ref="E3:E4"/>
    <mergeCell ref="A25:I25"/>
    <mergeCell ref="F16:I16"/>
    <mergeCell ref="A19:I19"/>
    <mergeCell ref="A22:I22"/>
    <mergeCell ref="I3:I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2013-11-11T07:42:23Z</cp:lastPrinted>
  <dcterms:created xsi:type="dcterms:W3CDTF">1996-10-08T23:32:33Z</dcterms:created>
  <dcterms:modified xsi:type="dcterms:W3CDTF">2014-04-09T14:41:20Z</dcterms:modified>
  <cp:category/>
  <cp:version/>
  <cp:contentType/>
  <cp:contentStatus/>
</cp:coreProperties>
</file>