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юша Савельченко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5" i="1" l="1"/>
  <c r="A195" i="1"/>
  <c r="L194" i="1"/>
  <c r="J194" i="1"/>
  <c r="I194" i="1"/>
  <c r="H194" i="1"/>
  <c r="F194" i="1"/>
  <c r="A185" i="1"/>
  <c r="L184" i="1"/>
  <c r="L195" i="1" s="1"/>
  <c r="J184" i="1"/>
  <c r="I184" i="1"/>
  <c r="H184" i="1"/>
  <c r="F184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G99" i="1"/>
  <c r="F99" i="1"/>
  <c r="B90" i="1"/>
  <c r="A90" i="1"/>
  <c r="L89" i="1"/>
  <c r="L100" i="1" s="1"/>
  <c r="J89" i="1"/>
  <c r="I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I42" i="1"/>
  <c r="H42" i="1"/>
  <c r="G42" i="1"/>
  <c r="F42" i="1"/>
  <c r="B33" i="1"/>
  <c r="A33" i="1"/>
  <c r="L32" i="1"/>
  <c r="L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19" i="1" l="1"/>
  <c r="H81" i="1"/>
  <c r="L119" i="1"/>
  <c r="H138" i="1"/>
  <c r="L138" i="1"/>
  <c r="H157" i="1"/>
  <c r="G157" i="1"/>
  <c r="H195" i="1"/>
  <c r="J157" i="1"/>
  <c r="I157" i="1"/>
  <c r="F157" i="1"/>
  <c r="J24" i="1"/>
  <c r="I24" i="1"/>
  <c r="H24" i="1"/>
  <c r="G24" i="1"/>
  <c r="J43" i="1"/>
  <c r="I43" i="1"/>
  <c r="H43" i="1"/>
  <c r="G43" i="1"/>
  <c r="J62" i="1"/>
  <c r="I62" i="1"/>
  <c r="H62" i="1"/>
  <c r="G62" i="1"/>
  <c r="J81" i="1"/>
  <c r="I81" i="1"/>
  <c r="G81" i="1"/>
  <c r="J100" i="1"/>
  <c r="I100" i="1"/>
  <c r="H100" i="1"/>
  <c r="G100" i="1"/>
  <c r="J119" i="1"/>
  <c r="I119" i="1"/>
  <c r="G119" i="1"/>
  <c r="J138" i="1"/>
  <c r="I138" i="1"/>
  <c r="G138" i="1"/>
  <c r="H176" i="1"/>
  <c r="J176" i="1"/>
  <c r="I176" i="1"/>
  <c r="G176" i="1"/>
  <c r="J195" i="1"/>
  <c r="I195" i="1"/>
  <c r="F195" i="1"/>
  <c r="F176" i="1"/>
  <c r="F138" i="1"/>
  <c r="F119" i="1"/>
  <c r="F100" i="1"/>
  <c r="F62" i="1"/>
  <c r="F43" i="1"/>
  <c r="F24" i="1"/>
  <c r="F81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<sst xmlns="http://schemas.openxmlformats.org/spreadsheetml/2006/main" count="335" uniqueCount="123">
  <si>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</si>
  <si>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</si>
  <si>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</si>
  <si>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</si>
  <si>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</si>
  <si>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</si>
  <si>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</si>
  <si>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</si>
  <si>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</si>
  <si>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</si>
  <si>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</si>
  <si>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</si>
  <si>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</si>
  <si>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</si>
  <si>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</si>
  <si>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</si>
  <si>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</si>
  <si>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</si>
  <si>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</si>
  <si>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</si>
  <si>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</si>
  <si>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</si>
  <si>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</si>
  <si>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</si>
  <si>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</si>
  <si>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</si>
  <si>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</si>
  <si>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</si>
  <si>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</si>
  <si>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</si>
  <si>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</si>
  <si>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</si>
  <si>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</si>
  <si>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</si>
  <si>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</si>
  <si>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</si>
  <si>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</si>
  <si>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</si>
  <si>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</si>
  <si>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</si>
  <si>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б/н</t>
  </si>
  <si>
    <t>Фрукты</t>
  </si>
  <si>
    <t>Чай с сахаром</t>
  </si>
  <si>
    <t>Рис отварной</t>
  </si>
  <si>
    <t>Кофейный напиток</t>
  </si>
  <si>
    <t>Хлеб ржаной</t>
  </si>
  <si>
    <t>Картофельное пюре</t>
  </si>
  <si>
    <t>Суп с бобовыми( горох) на курином бульоне</t>
  </si>
  <si>
    <t>Печень по - строгановски 60/30</t>
  </si>
  <si>
    <t>Хлеб пшеничный ( батон)</t>
  </si>
  <si>
    <t xml:space="preserve">Хлеб ржаной </t>
  </si>
  <si>
    <t>Щи из свежей капусты на курином бульоне</t>
  </si>
  <si>
    <t>Макароны отварные</t>
  </si>
  <si>
    <t>Хлеб пшеничный( батон)</t>
  </si>
  <si>
    <t>Каша рассыпчатая гречневая</t>
  </si>
  <si>
    <t>Винегрет овощной с маслом растительным</t>
  </si>
  <si>
    <t>Рассольник по- Ленинградски на курином бульоне</t>
  </si>
  <si>
    <t>Сосиска отварная</t>
  </si>
  <si>
    <t>Макароны отварные со сливочным маслом</t>
  </si>
  <si>
    <t>Щи из свежей капусты с картофелем на курином бульоне</t>
  </si>
  <si>
    <t>278.1</t>
  </si>
  <si>
    <t>Жаркое по - домашнему с мясом свинины</t>
  </si>
  <si>
    <t>МБОУ СШ № 47</t>
  </si>
  <si>
    <t>Батон нарезной</t>
  </si>
  <si>
    <t>Сыр</t>
  </si>
  <si>
    <t>Чай с сахаром и лимоном 195/5</t>
  </si>
  <si>
    <t>Печенье</t>
  </si>
  <si>
    <t xml:space="preserve">и о директора </t>
  </si>
  <si>
    <t>Салат из моркови с сахаром</t>
  </si>
  <si>
    <t>Котлета рубленая из мяса птицы с красным соусом №331( 50/40)</t>
  </si>
  <si>
    <t>хлеб белый</t>
  </si>
  <si>
    <t xml:space="preserve">хлеб </t>
  </si>
  <si>
    <t>сладкое</t>
  </si>
  <si>
    <t>Салат из свежей капусты или квашеной</t>
  </si>
  <si>
    <t>Рассольник по Ленинградски на курином бульоне</t>
  </si>
  <si>
    <t>Тефтели из мяса птицы с соусом( 60/30)</t>
  </si>
  <si>
    <t>45/47</t>
  </si>
  <si>
    <t>Каша рисовая молочная с маслом сливочным</t>
  </si>
  <si>
    <t xml:space="preserve">Котлета или биточек рыбные </t>
  </si>
  <si>
    <t>Салат из свёклы с растительным маслом</t>
  </si>
  <si>
    <t>Птица тушеная с соусом № 331( 60/30)</t>
  </si>
  <si>
    <t>гор напиток</t>
  </si>
  <si>
    <t>Фрикадельки из мяса птицы с соусом № 329( 50/40)</t>
  </si>
  <si>
    <t>Салат из свежей  капусты или квашеной</t>
  </si>
  <si>
    <t>4, 95</t>
  </si>
  <si>
    <t>Оладьи со</t>
  </si>
  <si>
    <t>сгущенным молоком</t>
  </si>
  <si>
    <t>Дубкова С.В</t>
  </si>
  <si>
    <t>Сок фруктовый</t>
  </si>
  <si>
    <t>Каша " Дружба" молочная с маслом слив.( рис, пшено)</t>
  </si>
  <si>
    <t>десерт</t>
  </si>
  <si>
    <t>Фруктовое пюре</t>
  </si>
  <si>
    <t>Салат из свеклы с зеленым горошком</t>
  </si>
  <si>
    <t>Компот из свежих пложов</t>
  </si>
  <si>
    <t>Жаркое по-домашнему( свинина нежирных сортов)</t>
  </si>
  <si>
    <t>Огурец свежий или солёный</t>
  </si>
  <si>
    <t>Запеканка творожная или сырники со сгущенным молоком</t>
  </si>
  <si>
    <t>223/219</t>
  </si>
  <si>
    <t>Суп овощной с фрикадельками на курином бульоне</t>
  </si>
  <si>
    <t>Плов из свинины</t>
  </si>
  <si>
    <t>Компот из свежих плодов</t>
  </si>
  <si>
    <t>Борщ с картофелем и капустой на мясном бульоне</t>
  </si>
  <si>
    <t>Соус сметанный с томатом и луком</t>
  </si>
  <si>
    <t>Сок фруктовый ( для детского питания) в ассортименте</t>
  </si>
  <si>
    <t>Омлет с вареной колбасой ( для детского питания)</t>
  </si>
  <si>
    <t>Блинчики с фруктовой начинкой с соусом из свежезамороженных ягод 180/30</t>
  </si>
  <si>
    <t>Каша вязкая молочная пшенная с маслом сливочным</t>
  </si>
  <si>
    <t>Салат из моркови с яблоком</t>
  </si>
  <si>
    <t>Компот из кураги</t>
  </si>
  <si>
    <t>Суп овощной на мясном бульоне</t>
  </si>
  <si>
    <t>Яйцо отварное</t>
  </si>
  <si>
    <t>Компот из изюма</t>
  </si>
  <si>
    <t>хлеб.белый</t>
  </si>
  <si>
    <t>Хлеб пшеничный (батон)</t>
  </si>
  <si>
    <t>Салат из свеклы отварной с зелёным горошком</t>
  </si>
  <si>
    <t>Запеканка творожная или сырники</t>
  </si>
  <si>
    <t>со сгущенным молоком</t>
  </si>
  <si>
    <t>Рассольник по - Ленинградски на мясном бульоне</t>
  </si>
  <si>
    <t>Тефтели из мяса свинины  с соусом № 332 ( 50/40)</t>
  </si>
  <si>
    <t>278.2</t>
  </si>
  <si>
    <t>Сосиски отварные для детского питания</t>
  </si>
  <si>
    <t>Шоколад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</si>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</sst>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16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62</v>
      </c>
      <c r="D1" s="59"/>
      <c r="E1" s="59"/>
      <c r="F1" s="12" t="s">
        <v>16</v>
      </c>
      <c r="G1" s="2" t="s">
        <v>17</v>
      </c>
      <c r="H1" s="60" t="s">
        <v>67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87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150</v>
      </c>
      <c r="G6" s="40">
        <v>8.81</v>
      </c>
      <c r="H6" s="40">
        <v>8.98</v>
      </c>
      <c r="I6" s="40">
        <v>72.790000000000006</v>
      </c>
      <c r="J6" s="40">
        <v>404.08</v>
      </c>
      <c r="K6" s="41">
        <v>401</v>
      </c>
      <c r="L6" s="40">
        <v>79</v>
      </c>
    </row>
    <row r="7" spans="1:12" ht="15" x14ac:dyDescent="0.25">
      <c r="A7" s="23"/>
      <c r="B7" s="15"/>
      <c r="C7" s="11"/>
      <c r="D7" s="6"/>
      <c r="E7" s="42" t="s">
        <v>86</v>
      </c>
      <c r="F7" s="43">
        <v>50</v>
      </c>
      <c r="G7" s="43">
        <v>3.4</v>
      </c>
      <c r="H7" s="43">
        <v>3.75</v>
      </c>
      <c r="I7" s="43">
        <v>25.25</v>
      </c>
      <c r="J7" s="43">
        <v>148.19999999999999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24</v>
      </c>
      <c r="E9" s="42" t="s">
        <v>41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>
        <v>338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0.7</v>
      </c>
      <c r="H14" s="43">
        <v>0.06</v>
      </c>
      <c r="I14" s="43">
        <v>6.9</v>
      </c>
      <c r="J14" s="43">
        <v>49.2</v>
      </c>
      <c r="K14" s="44">
        <v>62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88</v>
      </c>
      <c r="F18" s="43">
        <v>180</v>
      </c>
      <c r="G18" s="43">
        <v>0.9</v>
      </c>
      <c r="H18" s="43">
        <v>0</v>
      </c>
      <c r="I18" s="43">
        <v>18.2</v>
      </c>
      <c r="J18" s="43">
        <v>76.3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2.25</v>
      </c>
      <c r="H19" s="43">
        <v>0.84</v>
      </c>
      <c r="I19" s="43">
        <v>15.51</v>
      </c>
      <c r="J19" s="43">
        <v>70.14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1.4</v>
      </c>
      <c r="H20" s="43">
        <v>0.47</v>
      </c>
      <c r="I20" s="43">
        <v>7.8</v>
      </c>
      <c r="J20" s="43">
        <v>42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28.429999999999996</v>
      </c>
      <c r="H23" s="19">
        <f t="shared" si="2"/>
        <v>22.209999999999997</v>
      </c>
      <c r="I23" s="19">
        <f t="shared" si="2"/>
        <v>104.83</v>
      </c>
      <c r="J23" s="19">
        <f t="shared" si="2"/>
        <v>735.52999999999986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1240</v>
      </c>
      <c r="G24" s="32">
        <f t="shared" ref="G24:J24" si="4">G13+G23</f>
        <v>41.17</v>
      </c>
      <c r="H24" s="32">
        <f t="shared" si="4"/>
        <v>35.36</v>
      </c>
      <c r="I24" s="32">
        <f t="shared" si="4"/>
        <v>222.57</v>
      </c>
      <c r="J24" s="32">
        <f t="shared" si="4"/>
        <v>1364.31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>
        <v>79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6.6</v>
      </c>
      <c r="H27" s="43">
        <v>1.3</v>
      </c>
      <c r="I27" s="43">
        <v>19</v>
      </c>
      <c r="J27" s="43">
        <v>94.8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70</v>
      </c>
      <c r="E28" s="42" t="s">
        <v>63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71</v>
      </c>
      <c r="E29" s="42" t="s">
        <v>64</v>
      </c>
      <c r="F29" s="43">
        <v>20</v>
      </c>
      <c r="G29" s="43">
        <v>4.6399999999999997</v>
      </c>
      <c r="H29" s="43">
        <v>5.9</v>
      </c>
      <c r="I29" s="43"/>
      <c r="J29" s="43">
        <v>72</v>
      </c>
      <c r="K29" s="44" t="s">
        <v>40</v>
      </c>
      <c r="L29" s="43"/>
    </row>
    <row r="30" spans="1:12" ht="15" x14ac:dyDescent="0.25">
      <c r="A30" s="14"/>
      <c r="B30" s="15"/>
      <c r="C30" s="11"/>
      <c r="D30" s="6" t="s">
        <v>90</v>
      </c>
      <c r="E30" s="42" t="s">
        <v>91</v>
      </c>
      <c r="F30" s="43">
        <v>90</v>
      </c>
      <c r="G30" s="43"/>
      <c r="H30" s="43"/>
      <c r="I30" s="43">
        <v>8.1</v>
      </c>
      <c r="J30" s="43">
        <v>32.4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v>522.5</v>
      </c>
      <c r="K32" s="25"/>
      <c r="L32" s="19">
        <f t="shared" ref="L32" si="9">SUM(L25:L31)</f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0.98</v>
      </c>
      <c r="H33" s="43">
        <v>2.5</v>
      </c>
      <c r="I33" s="43">
        <v>5.4</v>
      </c>
      <c r="J33" s="43">
        <v>47.93</v>
      </c>
      <c r="K33" s="44">
        <v>53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9.18</v>
      </c>
      <c r="H35" s="43">
        <v>10.7</v>
      </c>
      <c r="I35" s="43">
        <v>11.3</v>
      </c>
      <c r="J35" s="43">
        <v>179.8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93</v>
      </c>
      <c r="F37" s="43">
        <v>180</v>
      </c>
      <c r="G37" s="43">
        <v>0.14000000000000001</v>
      </c>
      <c r="H37" s="43">
        <v>0.14000000000000001</v>
      </c>
      <c r="I37" s="43">
        <v>25.1</v>
      </c>
      <c r="J37" s="43">
        <v>103.14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2.25</v>
      </c>
      <c r="H38" s="43">
        <v>0.84</v>
      </c>
      <c r="I38" s="43">
        <v>15.51</v>
      </c>
      <c r="J38" s="43">
        <v>70.14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1.4</v>
      </c>
      <c r="H39" s="43">
        <v>0.47</v>
      </c>
      <c r="I39" s="43">
        <v>7.8</v>
      </c>
      <c r="J39" s="43">
        <v>42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21.57</v>
      </c>
      <c r="H42" s="19">
        <f t="shared" ref="H42" si="11">SUM(H33:H41)</f>
        <v>23.29</v>
      </c>
      <c r="I42" s="19">
        <f t="shared" ref="I42" si="12">SUM(I33:I41)</f>
        <v>97.88</v>
      </c>
      <c r="J42" s="19">
        <v>711.26</v>
      </c>
      <c r="K42" s="25"/>
      <c r="L42" s="19">
        <f t="shared" ref="L42" si="13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1280</v>
      </c>
      <c r="G43" s="32">
        <f t="shared" ref="G43" si="14">G32+G42</f>
        <v>41.14</v>
      </c>
      <c r="H43" s="32">
        <f t="shared" ref="H43" si="15">H32+H42</f>
        <v>41.13</v>
      </c>
      <c r="I43" s="32">
        <f t="shared" ref="I43" si="16">I32+I42</f>
        <v>171.81</v>
      </c>
      <c r="J43" s="32">
        <f t="shared" ref="J43:L43" si="17">J32+J42</f>
        <v>1233.76</v>
      </c>
      <c r="K43" s="32"/>
      <c r="L43" s="32">
        <f t="shared" si="17"/>
        <v>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95</v>
      </c>
      <c r="F44" s="40">
        <v>20</v>
      </c>
      <c r="G44" s="40">
        <v>0.14000000000000001</v>
      </c>
      <c r="H44" s="40">
        <v>1.7000000000000001E-2</v>
      </c>
      <c r="I44" s="40">
        <v>0.3</v>
      </c>
      <c r="J44" s="40">
        <v>2.4</v>
      </c>
      <c r="K44" s="41"/>
      <c r="L44" s="40">
        <v>79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94</v>
      </c>
      <c r="F46" s="43">
        <v>250</v>
      </c>
      <c r="G46" s="43">
        <v>17.600000000000001</v>
      </c>
      <c r="H46" s="43">
        <v>42.1</v>
      </c>
      <c r="I46" s="43">
        <v>23.6</v>
      </c>
      <c r="J46" s="43">
        <v>547.1</v>
      </c>
      <c r="K46" s="44">
        <v>259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200</v>
      </c>
      <c r="G47" s="43">
        <v>0.1</v>
      </c>
      <c r="H47" s="43">
        <v>0.02</v>
      </c>
      <c r="I47" s="43">
        <v>7</v>
      </c>
      <c r="J47" s="43">
        <v>28.6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30</v>
      </c>
      <c r="G48" s="43">
        <v>1.4</v>
      </c>
      <c r="H48" s="43">
        <v>0.47</v>
      </c>
      <c r="I48" s="43">
        <v>7.8</v>
      </c>
      <c r="J48" s="43">
        <v>42</v>
      </c>
      <c r="K48" s="44" t="s">
        <v>40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19.240000000000002</v>
      </c>
      <c r="H51" s="19">
        <f t="shared" ref="H51" si="19">SUM(H44:H50)</f>
        <v>42.607000000000006</v>
      </c>
      <c r="I51" s="19">
        <f t="shared" ref="I51" si="20">SUM(I44:I50)</f>
        <v>38.700000000000003</v>
      </c>
      <c r="J51" s="19">
        <f t="shared" ref="J51" si="21">SUM(J44:J50)</f>
        <v>620.1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7.0000000000000007E-2</v>
      </c>
      <c r="H52" s="43">
        <v>1.9</v>
      </c>
      <c r="I52" s="43">
        <v>3.9</v>
      </c>
      <c r="J52" s="43">
        <v>36.24</v>
      </c>
      <c r="K52" s="44" t="s">
        <v>76</v>
      </c>
      <c r="L52" s="43">
        <v>79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2.2999999999999998</v>
      </c>
      <c r="H53" s="43">
        <v>4.2</v>
      </c>
      <c r="I53" s="43">
        <v>9.6</v>
      </c>
      <c r="J53" s="43">
        <v>113.8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14.1</v>
      </c>
      <c r="H54" s="43">
        <v>13.6</v>
      </c>
      <c r="I54" s="43">
        <v>13.2</v>
      </c>
      <c r="J54" s="43">
        <v>231.7</v>
      </c>
      <c r="K54" s="44" t="s">
        <v>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8.6</v>
      </c>
      <c r="H55" s="43">
        <v>6.09</v>
      </c>
      <c r="I55" s="43">
        <v>38.64</v>
      </c>
      <c r="J55" s="43">
        <v>243.8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88</v>
      </c>
      <c r="F56" s="43">
        <v>180</v>
      </c>
      <c r="G56" s="43">
        <v>0.9</v>
      </c>
      <c r="H56" s="43">
        <v>0</v>
      </c>
      <c r="I56" s="43">
        <v>18.2</v>
      </c>
      <c r="J56" s="43">
        <v>76.3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32</v>
      </c>
      <c r="E57" s="42" t="s">
        <v>49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1.4</v>
      </c>
      <c r="H58" s="43">
        <v>0.47</v>
      </c>
      <c r="I58" s="43">
        <v>7.8</v>
      </c>
      <c r="J58" s="43">
        <v>42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28.949999999999996</v>
      </c>
      <c r="H61" s="19">
        <f t="shared" ref="H61" si="23">SUM(H52:H60)</f>
        <v>26.459999999999997</v>
      </c>
      <c r="I61" s="19">
        <f t="shared" ref="I61" si="24">SUM(I52:I60)</f>
        <v>101</v>
      </c>
      <c r="J61" s="19">
        <f t="shared" ref="J61:L61" si="25">SUM(J52:J60)</f>
        <v>790.59999999999991</v>
      </c>
      <c r="K61" s="25"/>
      <c r="L61" s="19">
        <f t="shared" si="25"/>
        <v>79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48.19</v>
      </c>
      <c r="H62" s="32">
        <f t="shared" ref="H62" si="27">H51+H61</f>
        <v>69.067000000000007</v>
      </c>
      <c r="I62" s="32">
        <f t="shared" ref="I62" si="28">I51+I61</f>
        <v>139.69999999999999</v>
      </c>
      <c r="J62" s="32">
        <f t="shared" ref="J62:L62" si="29">J51+J61</f>
        <v>1410.6999999999998</v>
      </c>
      <c r="K62" s="32"/>
      <c r="L62" s="32">
        <f t="shared" si="29"/>
        <v>79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230</v>
      </c>
      <c r="G63" s="40">
        <v>20.94</v>
      </c>
      <c r="H63" s="40">
        <v>15.15</v>
      </c>
      <c r="I63" s="40">
        <v>74.849999999999994</v>
      </c>
      <c r="J63" s="40">
        <v>519.41999999999996</v>
      </c>
      <c r="K63" s="41" t="s">
        <v>97</v>
      </c>
      <c r="L63" s="40">
        <v>79</v>
      </c>
    </row>
    <row r="64" spans="1:12" ht="15" x14ac:dyDescent="0.25">
      <c r="A64" s="23"/>
      <c r="B64" s="15"/>
      <c r="C64" s="11"/>
      <c r="D64" s="6" t="s">
        <v>22</v>
      </c>
      <c r="E64" s="42" t="s">
        <v>39</v>
      </c>
      <c r="F64" s="43">
        <v>180</v>
      </c>
      <c r="G64" s="43">
        <v>5.9</v>
      </c>
      <c r="H64" s="43">
        <v>1.2</v>
      </c>
      <c r="I64" s="43">
        <v>17.100000000000001</v>
      </c>
      <c r="J64" s="43">
        <v>85.3</v>
      </c>
      <c r="K64" s="44">
        <v>382</v>
      </c>
      <c r="L64" s="43"/>
    </row>
    <row r="65" spans="1:12" ht="15" x14ac:dyDescent="0.25">
      <c r="A65" s="23"/>
      <c r="B65" s="15"/>
      <c r="C65" s="11"/>
      <c r="D65" s="7" t="s">
        <v>90</v>
      </c>
      <c r="E65" s="42" t="s">
        <v>91</v>
      </c>
      <c r="F65" s="43">
        <v>90</v>
      </c>
      <c r="G65" s="43"/>
      <c r="H65" s="43"/>
      <c r="I65" s="43">
        <v>8.1</v>
      </c>
      <c r="J65" s="43">
        <v>32.4</v>
      </c>
      <c r="K65" s="44" t="s">
        <v>40</v>
      </c>
      <c r="L65" s="43"/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26.840000000000003</v>
      </c>
      <c r="H70" s="19">
        <f t="shared" ref="H70" si="31">SUM(H63:H69)</f>
        <v>16.350000000000001</v>
      </c>
      <c r="I70" s="19">
        <f t="shared" ref="I70" si="32">SUM(I63:I69)</f>
        <v>100.04999999999998</v>
      </c>
      <c r="J70" s="19">
        <f t="shared" ref="J70:L70" si="33">SUM(J63:J69)</f>
        <v>637.11999999999989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0.84</v>
      </c>
      <c r="H71" s="43">
        <v>6.02</v>
      </c>
      <c r="I71" s="43">
        <v>4.4000000000000004</v>
      </c>
      <c r="J71" s="43">
        <v>75.06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98</v>
      </c>
      <c r="F72" s="43">
        <v>200</v>
      </c>
      <c r="G72" s="43">
        <v>9.0500000000000007</v>
      </c>
      <c r="H72" s="43">
        <v>9.9</v>
      </c>
      <c r="I72" s="43">
        <v>12.6</v>
      </c>
      <c r="J72" s="43">
        <v>163.24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200</v>
      </c>
      <c r="G73" s="43">
        <v>16.899999999999999</v>
      </c>
      <c r="H73" s="43">
        <v>37.56</v>
      </c>
      <c r="I73" s="43">
        <v>34.479999999999997</v>
      </c>
      <c r="J73" s="43">
        <v>544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30</v>
      </c>
      <c r="E74" s="42" t="s">
        <v>100</v>
      </c>
      <c r="F74" s="43">
        <v>180</v>
      </c>
      <c r="G74" s="43">
        <v>0.14000000000000001</v>
      </c>
      <c r="H74" s="43">
        <v>0.14000000000000001</v>
      </c>
      <c r="I74" s="43">
        <v>25.1</v>
      </c>
      <c r="J74" s="43">
        <v>103.14</v>
      </c>
      <c r="K74" s="44">
        <v>342</v>
      </c>
      <c r="L74" s="43"/>
    </row>
    <row r="75" spans="1:12" ht="15" x14ac:dyDescent="0.25">
      <c r="A75" s="23"/>
      <c r="B75" s="15"/>
      <c r="C75" s="11"/>
      <c r="D75" s="7" t="s">
        <v>31</v>
      </c>
      <c r="E75" s="42" t="s">
        <v>45</v>
      </c>
      <c r="F75" s="43">
        <v>40</v>
      </c>
      <c r="G75" s="43">
        <v>2.8</v>
      </c>
      <c r="H75" s="43">
        <v>0.94</v>
      </c>
      <c r="I75" s="43">
        <v>15.6</v>
      </c>
      <c r="J75" s="43">
        <v>84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32</v>
      </c>
      <c r="E76" s="42" t="s">
        <v>53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40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31.310000000000002</v>
      </c>
      <c r="H80" s="19">
        <f t="shared" ref="H80" si="35">SUM(H71:H79)</f>
        <v>54.760000000000005</v>
      </c>
      <c r="I80" s="19">
        <f t="shared" ref="I80" si="36">SUM(I71:I79)</f>
        <v>101.83999999999999</v>
      </c>
      <c r="J80" s="19">
        <f t="shared" ref="J80:L80" si="37">SUM(J71:J79)</f>
        <v>1016.1999999999999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1200</v>
      </c>
      <c r="G81" s="32">
        <f t="shared" ref="G81" si="38">G70+G80</f>
        <v>58.150000000000006</v>
      </c>
      <c r="H81" s="32">
        <f t="shared" ref="H81" si="39">H70+H80</f>
        <v>71.110000000000014</v>
      </c>
      <c r="I81" s="32">
        <f t="shared" ref="I81" si="40">I70+I80</f>
        <v>201.89</v>
      </c>
      <c r="J81" s="32">
        <f t="shared" ref="J81:L81" si="41">J70+J80</f>
        <v>1653.3199999999997</v>
      </c>
      <c r="K81" s="32"/>
      <c r="L81" s="32">
        <f t="shared" si="41"/>
        <v>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200</v>
      </c>
      <c r="G82" s="52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>
        <v>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180</v>
      </c>
      <c r="G84" s="43">
        <v>2.85</v>
      </c>
      <c r="H84" s="43">
        <v>2.41</v>
      </c>
      <c r="I84" s="43">
        <v>10.76</v>
      </c>
      <c r="J84" s="43">
        <v>74.94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1.4</v>
      </c>
      <c r="H85" s="43">
        <v>0.47</v>
      </c>
      <c r="I85" s="43">
        <v>7.8</v>
      </c>
      <c r="J85" s="43">
        <v>42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v>18.55</v>
      </c>
      <c r="H89" s="19">
        <v>31.88</v>
      </c>
      <c r="I89" s="19">
        <f t="shared" ref="I89" si="42">SUM(I82:I88)</f>
        <v>31.060000000000002</v>
      </c>
      <c r="J89" s="19">
        <f t="shared" ref="J89:L89" si="43">SUM(J82:J88)</f>
        <v>483.14</v>
      </c>
      <c r="K89" s="25"/>
      <c r="L89" s="19">
        <f t="shared" si="43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0.7</v>
      </c>
      <c r="H90" s="43">
        <v>0.06</v>
      </c>
      <c r="I90" s="43">
        <v>6.9</v>
      </c>
      <c r="J90" s="43">
        <v>49.02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2.88</v>
      </c>
      <c r="H91" s="43">
        <v>5.0999999999999996</v>
      </c>
      <c r="I91" s="43">
        <v>8.6999999999999993</v>
      </c>
      <c r="J91" s="43">
        <v>121.25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50</v>
      </c>
      <c r="G92" s="43">
        <v>6.59</v>
      </c>
      <c r="H92" s="54" t="s">
        <v>84</v>
      </c>
      <c r="I92" s="43">
        <v>8.5</v>
      </c>
      <c r="J92" s="43">
        <v>105.8</v>
      </c>
      <c r="K92" s="44">
        <v>234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102</v>
      </c>
      <c r="F93" s="43">
        <v>40</v>
      </c>
      <c r="G93" s="43">
        <v>1.44</v>
      </c>
      <c r="H93" s="43">
        <v>5.42</v>
      </c>
      <c r="I93" s="43">
        <v>4.96</v>
      </c>
      <c r="J93" s="43">
        <v>73.2</v>
      </c>
      <c r="K93" s="44">
        <v>329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150</v>
      </c>
      <c r="G94" s="43">
        <v>3.07</v>
      </c>
      <c r="H94" s="43">
        <v>4.8</v>
      </c>
      <c r="I94" s="43">
        <v>20.440000000000001</v>
      </c>
      <c r="J94" s="43">
        <v>137.25</v>
      </c>
      <c r="K94" s="44">
        <v>312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103</v>
      </c>
      <c r="F95" s="43">
        <v>180</v>
      </c>
      <c r="G95" s="43">
        <v>0.9</v>
      </c>
      <c r="H95" s="43">
        <v>0</v>
      </c>
      <c r="I95" s="43">
        <v>18.2</v>
      </c>
      <c r="J95" s="43">
        <v>76.3</v>
      </c>
      <c r="K95" s="44">
        <v>349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20</v>
      </c>
      <c r="G96" s="43">
        <v>0.9</v>
      </c>
      <c r="H96" s="43">
        <v>0.3</v>
      </c>
      <c r="I96" s="43">
        <v>5.2</v>
      </c>
      <c r="J96" s="43">
        <v>28</v>
      </c>
      <c r="K96" s="44" t="s">
        <v>40</v>
      </c>
      <c r="L96" s="43"/>
    </row>
    <row r="97" spans="1:12" ht="15" x14ac:dyDescent="0.25">
      <c r="A97" s="23"/>
      <c r="B97" s="15"/>
      <c r="C97" s="11"/>
      <c r="D97" s="6" t="s">
        <v>32</v>
      </c>
      <c r="E97" s="42" t="s">
        <v>45</v>
      </c>
      <c r="F97" s="43">
        <v>20</v>
      </c>
      <c r="G97" s="43">
        <v>1.58</v>
      </c>
      <c r="H97" s="43">
        <v>0.2</v>
      </c>
      <c r="I97" s="43">
        <v>9.66</v>
      </c>
      <c r="J97" s="43">
        <v>46.76</v>
      </c>
      <c r="K97" s="44" t="s">
        <v>40</v>
      </c>
      <c r="L97" s="43"/>
    </row>
    <row r="98" spans="1:12" ht="15" x14ac:dyDescent="0.25">
      <c r="A98" s="23"/>
      <c r="B98" s="15"/>
      <c r="C98" s="11"/>
      <c r="D98" s="6" t="s">
        <v>72</v>
      </c>
      <c r="E98" s="42" t="s">
        <v>66</v>
      </c>
      <c r="F98" s="43">
        <v>20</v>
      </c>
      <c r="G98" s="43">
        <v>1.5</v>
      </c>
      <c r="H98" s="43">
        <v>1.9</v>
      </c>
      <c r="I98" s="43">
        <v>14.88</v>
      </c>
      <c r="J98" s="43">
        <v>85.8</v>
      </c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19.560000000000002</v>
      </c>
      <c r="H99" s="19">
        <v>22.73</v>
      </c>
      <c r="I99" s="19">
        <v>97.44</v>
      </c>
      <c r="J99" s="19">
        <f t="shared" ref="J99:L99" si="45">SUM(J90:J98)</f>
        <v>723.37999999999988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1250</v>
      </c>
      <c r="G100" s="32">
        <f t="shared" ref="G100" si="46">G89+G99</f>
        <v>38.11</v>
      </c>
      <c r="H100" s="32">
        <f t="shared" ref="H100" si="47">H89+H99</f>
        <v>54.61</v>
      </c>
      <c r="I100" s="32">
        <f t="shared" ref="I100" si="48">I89+I99</f>
        <v>128.5</v>
      </c>
      <c r="J100" s="32">
        <f t="shared" ref="J100:L100" si="49">J89+J99</f>
        <v>1206.52</v>
      </c>
      <c r="K100" s="32"/>
      <c r="L100" s="32">
        <f t="shared" si="49"/>
        <v>79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210</v>
      </c>
      <c r="G101" s="40">
        <v>5.9</v>
      </c>
      <c r="H101" s="40">
        <v>8.09</v>
      </c>
      <c r="I101" s="40">
        <v>121.3</v>
      </c>
      <c r="J101" s="40">
        <v>558.70000000000005</v>
      </c>
      <c r="K101" s="41">
        <v>398</v>
      </c>
      <c r="L101" s="40">
        <v>79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24</v>
      </c>
      <c r="E104" s="42" t="s">
        <v>41</v>
      </c>
      <c r="F104" s="43">
        <v>100</v>
      </c>
      <c r="G104" s="43">
        <v>0.36</v>
      </c>
      <c r="H104" s="43">
        <v>0.36</v>
      </c>
      <c r="I104" s="43">
        <v>8.8000000000000007</v>
      </c>
      <c r="J104" s="43">
        <v>42.3</v>
      </c>
      <c r="K104" s="44">
        <v>338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0">SUM(G101:G107)</f>
        <v>6.36</v>
      </c>
      <c r="H108" s="19">
        <f t="shared" si="50"/>
        <v>8.4699999999999989</v>
      </c>
      <c r="I108" s="19">
        <f t="shared" si="50"/>
        <v>137.10000000000002</v>
      </c>
      <c r="J108" s="19">
        <f t="shared" si="50"/>
        <v>629.6</v>
      </c>
      <c r="K108" s="25"/>
      <c r="L108" s="19">
        <f t="shared" ref="L108" si="51">SUM(L101:L107)</f>
        <v>79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0.8</v>
      </c>
      <c r="H109" s="43">
        <v>3</v>
      </c>
      <c r="I109" s="43">
        <v>4.8</v>
      </c>
      <c r="J109" s="43">
        <v>50.1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2.2999999999999998</v>
      </c>
      <c r="H110" s="43">
        <v>4.2</v>
      </c>
      <c r="I110" s="43">
        <v>9.6</v>
      </c>
      <c r="J110" s="43">
        <v>113.8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9.9</v>
      </c>
      <c r="H111" s="43">
        <v>21.51</v>
      </c>
      <c r="I111" s="43">
        <v>0.34</v>
      </c>
      <c r="J111" s="43">
        <v>234.5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180</v>
      </c>
      <c r="G113" s="43">
        <v>0.14000000000000001</v>
      </c>
      <c r="H113" s="43">
        <v>0.14000000000000001</v>
      </c>
      <c r="I113" s="43">
        <v>25.1</v>
      </c>
      <c r="J113" s="43">
        <v>103.14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32</v>
      </c>
      <c r="E114" s="42" t="s">
        <v>45</v>
      </c>
      <c r="F114" s="43">
        <v>20</v>
      </c>
      <c r="G114" s="43">
        <v>0.9</v>
      </c>
      <c r="H114" s="43">
        <v>0.3</v>
      </c>
      <c r="I114" s="43">
        <v>5.2</v>
      </c>
      <c r="J114" s="43">
        <v>28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2.25</v>
      </c>
      <c r="H115" s="43">
        <v>0.84</v>
      </c>
      <c r="I115" s="43">
        <v>15.51</v>
      </c>
      <c r="J115" s="43">
        <v>70.14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2">SUM(G109:G117)</f>
        <v>21.81</v>
      </c>
      <c r="H118" s="19">
        <f t="shared" si="52"/>
        <v>34.510000000000005</v>
      </c>
      <c r="I118" s="19">
        <f t="shared" si="52"/>
        <v>87</v>
      </c>
      <c r="J118" s="19">
        <f t="shared" si="52"/>
        <v>768.12999999999988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1240</v>
      </c>
      <c r="G119" s="32">
        <f t="shared" ref="G119" si="54">G108+G118</f>
        <v>28.169999999999998</v>
      </c>
      <c r="H119" s="32">
        <f t="shared" ref="H119" si="55">H108+H118</f>
        <v>42.980000000000004</v>
      </c>
      <c r="I119" s="32">
        <f t="shared" ref="I119" si="56">I108+I118</f>
        <v>224.10000000000002</v>
      </c>
      <c r="J119" s="32">
        <f t="shared" ref="J119:L119" si="57">J108+J118</f>
        <v>1397.73</v>
      </c>
      <c r="K119" s="32"/>
      <c r="L119" s="32">
        <f t="shared" si="57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250</v>
      </c>
      <c r="G120" s="40">
        <v>9.1</v>
      </c>
      <c r="H120" s="40">
        <v>5.4</v>
      </c>
      <c r="I120" s="40">
        <v>47.8</v>
      </c>
      <c r="J120" s="40">
        <v>276.2</v>
      </c>
      <c r="K120" s="41">
        <v>173</v>
      </c>
      <c r="L120" s="40">
        <v>79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180</v>
      </c>
      <c r="G122" s="43">
        <v>5.9</v>
      </c>
      <c r="H122" s="43">
        <v>1.2</v>
      </c>
      <c r="I122" s="43">
        <v>17.100000000000001</v>
      </c>
      <c r="J122" s="43">
        <v>85.3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2.25</v>
      </c>
      <c r="H123" s="43">
        <v>0.84</v>
      </c>
      <c r="I123" s="43">
        <v>15.51</v>
      </c>
      <c r="J123" s="43">
        <v>85.8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90</v>
      </c>
      <c r="E124" s="42" t="s">
        <v>91</v>
      </c>
      <c r="F124" s="43">
        <v>90</v>
      </c>
      <c r="G124" s="43"/>
      <c r="H124" s="43"/>
      <c r="I124" s="43">
        <v>8.1</v>
      </c>
      <c r="J124" s="43">
        <v>32.4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8">SUM(G120:G126)</f>
        <v>17.25</v>
      </c>
      <c r="H127" s="19">
        <f t="shared" si="58"/>
        <v>7.44</v>
      </c>
      <c r="I127" s="19">
        <f t="shared" si="58"/>
        <v>88.51</v>
      </c>
      <c r="J127" s="19">
        <f t="shared" si="58"/>
        <v>479.7</v>
      </c>
      <c r="K127" s="25">
        <v>542</v>
      </c>
      <c r="L127" s="19">
        <f t="shared" ref="L127" si="59">SUM(L120:L126)</f>
        <v>79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107</v>
      </c>
      <c r="F128" s="43">
        <v>60</v>
      </c>
      <c r="G128" s="43">
        <v>0.64</v>
      </c>
      <c r="H128" s="43">
        <v>0.1</v>
      </c>
      <c r="I128" s="43">
        <v>5.0999999999999996</v>
      </c>
      <c r="J128" s="43">
        <v>39.9</v>
      </c>
      <c r="K128" s="44">
        <v>59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2.25</v>
      </c>
      <c r="H129" s="43">
        <v>4.2</v>
      </c>
      <c r="I129" s="43">
        <v>8.6999999999999993</v>
      </c>
      <c r="J129" s="43">
        <v>117.5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10.5</v>
      </c>
      <c r="H130" s="43">
        <v>10.5</v>
      </c>
      <c r="I130" s="43">
        <v>3.2</v>
      </c>
      <c r="J130" s="43">
        <v>149.4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243.8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108</v>
      </c>
      <c r="F132" s="43">
        <v>180</v>
      </c>
      <c r="G132" s="43">
        <v>0.7</v>
      </c>
      <c r="H132" s="43">
        <v>0.04</v>
      </c>
      <c r="I132" s="43">
        <v>24.9</v>
      </c>
      <c r="J132" s="43">
        <v>103.32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2.25</v>
      </c>
      <c r="H133" s="43">
        <v>0.84</v>
      </c>
      <c r="I133" s="43">
        <v>15.51</v>
      </c>
      <c r="J133" s="43">
        <v>70.14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1.4</v>
      </c>
      <c r="H134" s="43">
        <v>0.47</v>
      </c>
      <c r="I134" s="43">
        <v>7.8</v>
      </c>
      <c r="J134" s="43">
        <v>42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0">SUM(G128:G136)</f>
        <v>26.34</v>
      </c>
      <c r="H137" s="19">
        <f t="shared" si="60"/>
        <v>22.24</v>
      </c>
      <c r="I137" s="19">
        <f t="shared" si="60"/>
        <v>103.85</v>
      </c>
      <c r="J137" s="19">
        <f t="shared" si="60"/>
        <v>766.06000000000006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1290</v>
      </c>
      <c r="G138" s="32">
        <f t="shared" ref="G138" si="62">G127+G137</f>
        <v>43.59</v>
      </c>
      <c r="H138" s="32">
        <f t="shared" ref="H138" si="63">H127+H137</f>
        <v>29.68</v>
      </c>
      <c r="I138" s="32">
        <f t="shared" ref="I138" si="64">I127+I137</f>
        <v>192.36</v>
      </c>
      <c r="J138" s="32">
        <f t="shared" ref="J138:L138" si="65">J127+J137</f>
        <v>1245.76</v>
      </c>
      <c r="K138" s="32"/>
      <c r="L138" s="32">
        <f t="shared" si="65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6</v>
      </c>
      <c r="H139" s="40">
        <v>10.85</v>
      </c>
      <c r="I139" s="40">
        <v>42.95</v>
      </c>
      <c r="J139" s="40">
        <v>294</v>
      </c>
      <c r="K139" s="41">
        <v>174</v>
      </c>
      <c r="L139" s="40">
        <v>79</v>
      </c>
    </row>
    <row r="140" spans="1:12" ht="15" x14ac:dyDescent="0.25">
      <c r="A140" s="23"/>
      <c r="B140" s="15"/>
      <c r="C140" s="11"/>
      <c r="D140" s="6" t="s">
        <v>81</v>
      </c>
      <c r="E140" s="42" t="s">
        <v>65</v>
      </c>
      <c r="F140" s="43">
        <v>200</v>
      </c>
      <c r="G140" s="43">
        <v>0.13</v>
      </c>
      <c r="H140" s="43">
        <v>0.02</v>
      </c>
      <c r="I140" s="43">
        <v>9.9</v>
      </c>
      <c r="J140" s="43">
        <v>29.5</v>
      </c>
      <c r="K140" s="44">
        <v>377</v>
      </c>
      <c r="L140" s="43"/>
    </row>
    <row r="141" spans="1:12" ht="15" x14ac:dyDescent="0.25">
      <c r="A141" s="23"/>
      <c r="B141" s="15"/>
      <c r="C141" s="11"/>
      <c r="D141" s="7"/>
      <c r="E141" s="42" t="s">
        <v>110</v>
      </c>
      <c r="F141" s="43">
        <v>40</v>
      </c>
      <c r="G141" s="43">
        <v>4.76</v>
      </c>
      <c r="H141" s="43">
        <v>4.04</v>
      </c>
      <c r="I141" s="43">
        <v>0.24</v>
      </c>
      <c r="J141" s="43">
        <v>56.56</v>
      </c>
      <c r="K141" s="44">
        <v>209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30</v>
      </c>
      <c r="G142" s="43">
        <v>2.25</v>
      </c>
      <c r="H142" s="43">
        <v>0.84</v>
      </c>
      <c r="I142" s="43">
        <v>15.51</v>
      </c>
      <c r="J142" s="43">
        <v>85.8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64</v>
      </c>
      <c r="F143" s="43">
        <v>20</v>
      </c>
      <c r="G143" s="43">
        <v>4.6399999999999997</v>
      </c>
      <c r="H143" s="43">
        <v>5.9</v>
      </c>
      <c r="I143" s="43"/>
      <c r="J143" s="43">
        <v>72</v>
      </c>
      <c r="K143" s="44">
        <v>15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45</v>
      </c>
      <c r="F144" s="43">
        <v>20</v>
      </c>
      <c r="G144" s="43">
        <v>0.9</v>
      </c>
      <c r="H144" s="43">
        <v>0.3</v>
      </c>
      <c r="I144" s="43">
        <v>5.2</v>
      </c>
      <c r="J144" s="43">
        <v>28</v>
      </c>
      <c r="K144" s="44" t="s">
        <v>40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6">SUM(G139:G145)</f>
        <v>18.68</v>
      </c>
      <c r="H146" s="19">
        <f t="shared" si="66"/>
        <v>21.95</v>
      </c>
      <c r="I146" s="19">
        <f t="shared" si="66"/>
        <v>73.800000000000011</v>
      </c>
      <c r="J146" s="19">
        <f t="shared" si="66"/>
        <v>565.86</v>
      </c>
      <c r="K146" s="25"/>
      <c r="L146" s="19">
        <f t="shared" ref="L146" si="67">SUM(L139:L145)</f>
        <v>79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7.0000000000000007E-2</v>
      </c>
      <c r="H147" s="43">
        <v>1.9</v>
      </c>
      <c r="I147" s="43">
        <v>3.9</v>
      </c>
      <c r="J147" s="43">
        <v>36.24</v>
      </c>
      <c r="K147" s="44" t="s">
        <v>76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2.0699999999999998</v>
      </c>
      <c r="H148" s="43">
        <v>4.99</v>
      </c>
      <c r="I148" s="43">
        <v>7.3</v>
      </c>
      <c r="J148" s="43">
        <v>82.2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200</v>
      </c>
      <c r="G149" s="43">
        <v>14.05</v>
      </c>
      <c r="H149" s="43">
        <v>33.700000000000003</v>
      </c>
      <c r="I149" s="43">
        <v>18.899999999999999</v>
      </c>
      <c r="J149" s="43">
        <v>437.7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30</v>
      </c>
      <c r="E150" s="42" t="s">
        <v>88</v>
      </c>
      <c r="F150" s="43">
        <v>180</v>
      </c>
      <c r="G150" s="43">
        <v>0.9</v>
      </c>
      <c r="H150" s="43">
        <v>0</v>
      </c>
      <c r="I150" s="43">
        <v>18.2</v>
      </c>
      <c r="J150" s="43">
        <v>76.3</v>
      </c>
      <c r="K150" s="44">
        <v>389</v>
      </c>
      <c r="L150" s="43"/>
    </row>
    <row r="151" spans="1:12" ht="15" x14ac:dyDescent="0.25">
      <c r="A151" s="23"/>
      <c r="B151" s="15"/>
      <c r="C151" s="11"/>
      <c r="D151" s="7" t="s">
        <v>31</v>
      </c>
      <c r="E151" s="42" t="s">
        <v>49</v>
      </c>
      <c r="F151" s="43">
        <v>30</v>
      </c>
      <c r="G151" s="43">
        <v>2.25</v>
      </c>
      <c r="H151" s="43">
        <v>0.84</v>
      </c>
      <c r="I151" s="43">
        <v>15.51</v>
      </c>
      <c r="J151" s="43">
        <v>70.14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" t="s">
        <v>32</v>
      </c>
      <c r="E152" s="42" t="s">
        <v>45</v>
      </c>
      <c r="F152" s="43">
        <v>30</v>
      </c>
      <c r="G152" s="43">
        <v>1.4</v>
      </c>
      <c r="H152" s="43">
        <v>0.47</v>
      </c>
      <c r="I152" s="43">
        <v>7.8</v>
      </c>
      <c r="J152" s="43">
        <v>42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20.74</v>
      </c>
      <c r="H156" s="19">
        <f t="shared" si="68"/>
        <v>41.900000000000006</v>
      </c>
      <c r="I156" s="19">
        <f t="shared" si="68"/>
        <v>71.61</v>
      </c>
      <c r="J156" s="19">
        <f t="shared" si="68"/>
        <v>744.57999999999993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1210</v>
      </c>
      <c r="G157" s="32">
        <f t="shared" ref="G157" si="70">G146+G156</f>
        <v>39.42</v>
      </c>
      <c r="H157" s="32">
        <f t="shared" ref="H157" si="71">H146+H156</f>
        <v>63.850000000000009</v>
      </c>
      <c r="I157" s="32">
        <f t="shared" ref="I157" si="72">I146+I156</f>
        <v>145.41000000000003</v>
      </c>
      <c r="J157" s="32">
        <f t="shared" ref="J157:L157" si="73">J146+J156</f>
        <v>1310.44</v>
      </c>
      <c r="K157" s="32"/>
      <c r="L157" s="32">
        <f t="shared" si="73"/>
        <v>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200</v>
      </c>
      <c r="G158" s="40">
        <v>18.899999999999999</v>
      </c>
      <c r="H158" s="40">
        <v>12.9</v>
      </c>
      <c r="I158" s="40">
        <v>59.7</v>
      </c>
      <c r="J158" s="40">
        <v>430.5</v>
      </c>
      <c r="K158" s="41" t="s">
        <v>97</v>
      </c>
      <c r="L158" s="40">
        <v>79</v>
      </c>
    </row>
    <row r="159" spans="1:12" ht="15" x14ac:dyDescent="0.25">
      <c r="A159" s="23"/>
      <c r="B159" s="15"/>
      <c r="C159" s="11"/>
      <c r="D159" s="6"/>
      <c r="E159" s="42" t="s">
        <v>116</v>
      </c>
      <c r="F159" s="43">
        <v>30</v>
      </c>
      <c r="G159" s="43">
        <v>2.04</v>
      </c>
      <c r="H159" s="43">
        <v>2.25</v>
      </c>
      <c r="I159" s="43">
        <v>15.15</v>
      </c>
      <c r="J159" s="43">
        <v>88.92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180</v>
      </c>
      <c r="G160" s="43">
        <v>2.85</v>
      </c>
      <c r="H160" s="43">
        <v>2.41</v>
      </c>
      <c r="I160" s="43">
        <v>10.76</v>
      </c>
      <c r="J160" s="43">
        <v>74.94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24</v>
      </c>
      <c r="E161" s="42" t="s">
        <v>41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47</v>
      </c>
      <c r="K161" s="44">
        <v>338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4">SUM(G158:G164)</f>
        <v>24.189999999999998</v>
      </c>
      <c r="H165" s="19">
        <f t="shared" si="74"/>
        <v>17.96</v>
      </c>
      <c r="I165" s="19">
        <f t="shared" si="74"/>
        <v>95.410000000000011</v>
      </c>
      <c r="J165" s="19">
        <f t="shared" si="74"/>
        <v>641.3599999999999</v>
      </c>
      <c r="K165" s="25"/>
      <c r="L165" s="19">
        <f t="shared" ref="L165" si="75">SUM(L158:L164)</f>
        <v>79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0.98</v>
      </c>
      <c r="H166" s="43">
        <v>2.5</v>
      </c>
      <c r="I166" s="43">
        <v>4.4000000000000004</v>
      </c>
      <c r="J166" s="43">
        <v>47.94</v>
      </c>
      <c r="K166" s="44">
        <v>53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2.1</v>
      </c>
      <c r="H167" s="43">
        <v>4.12</v>
      </c>
      <c r="I167" s="43">
        <v>6.32</v>
      </c>
      <c r="J167" s="43">
        <v>99.8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8.65</v>
      </c>
      <c r="H168" s="43">
        <v>12.5</v>
      </c>
      <c r="I168" s="51">
        <v>8.6999999999999993</v>
      </c>
      <c r="J168" s="43">
        <v>191.85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0.35</v>
      </c>
      <c r="H170" s="43">
        <v>0.08</v>
      </c>
      <c r="I170" s="43">
        <v>29.85</v>
      </c>
      <c r="J170" s="43">
        <v>122.2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32</v>
      </c>
      <c r="E171" s="42" t="s">
        <v>45</v>
      </c>
      <c r="F171" s="43">
        <v>30</v>
      </c>
      <c r="G171" s="43">
        <v>1.4</v>
      </c>
      <c r="H171" s="43">
        <v>0.47</v>
      </c>
      <c r="I171" s="43">
        <v>7.8</v>
      </c>
      <c r="J171" s="43">
        <v>42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112</v>
      </c>
      <c r="E172" s="42" t="s">
        <v>113</v>
      </c>
      <c r="F172" s="43">
        <v>20</v>
      </c>
      <c r="G172" s="43">
        <v>1.58</v>
      </c>
      <c r="H172" s="43">
        <v>0.2</v>
      </c>
      <c r="I172" s="43">
        <v>9.66</v>
      </c>
      <c r="J172" s="43">
        <v>46.76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6">SUM(G166:G174)</f>
        <v>18.71</v>
      </c>
      <c r="H175" s="19">
        <f t="shared" si="76"/>
        <v>25.24</v>
      </c>
      <c r="I175" s="19">
        <f t="shared" si="76"/>
        <v>103.41</v>
      </c>
      <c r="J175" s="19">
        <f t="shared" si="76"/>
        <v>760.25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1260</v>
      </c>
      <c r="G176" s="32">
        <f t="shared" ref="G176" si="78">G165+G175</f>
        <v>42.9</v>
      </c>
      <c r="H176" s="32">
        <f t="shared" ref="H176" si="79">H165+H175</f>
        <v>43.2</v>
      </c>
      <c r="I176" s="32">
        <f t="shared" ref="I176" si="80">I165+I175</f>
        <v>198.82</v>
      </c>
      <c r="J176" s="32">
        <f t="shared" ref="J176:L176" si="81">J165+J175</f>
        <v>1401.61</v>
      </c>
      <c r="K176" s="32"/>
      <c r="L176" s="32">
        <f t="shared" si="81"/>
        <v>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100</v>
      </c>
      <c r="G177" s="53">
        <v>10.4</v>
      </c>
      <c r="H177" s="40">
        <v>23.9</v>
      </c>
      <c r="I177" s="40">
        <v>0.4</v>
      </c>
      <c r="J177" s="40">
        <v>260.5</v>
      </c>
      <c r="K177" s="41"/>
      <c r="L177" s="40">
        <v>79</v>
      </c>
    </row>
    <row r="178" spans="1:12" ht="15" x14ac:dyDescent="0.25">
      <c r="A178" s="23"/>
      <c r="B178" s="15"/>
      <c r="C178" s="11"/>
      <c r="D178" s="6" t="s">
        <v>21</v>
      </c>
      <c r="E178" s="42" t="s">
        <v>122</v>
      </c>
      <c r="F178" s="43">
        <v>150</v>
      </c>
      <c r="G178" s="43">
        <v>5.5</v>
      </c>
      <c r="H178" s="43">
        <v>4.5</v>
      </c>
      <c r="I178" s="43">
        <v>26.4</v>
      </c>
      <c r="J178" s="43">
        <v>168.4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0.13</v>
      </c>
      <c r="H179" s="43">
        <v>0.02</v>
      </c>
      <c r="I179" s="43">
        <v>9.9</v>
      </c>
      <c r="J179" s="43">
        <v>29.5</v>
      </c>
      <c r="K179" s="44"/>
      <c r="L179" s="43"/>
    </row>
    <row r="180" spans="1:12" ht="15" x14ac:dyDescent="0.25">
      <c r="A180" s="23"/>
      <c r="B180" s="15"/>
      <c r="C180" s="11"/>
      <c r="D180" s="7" t="s">
        <v>72</v>
      </c>
      <c r="E180" s="42" t="s">
        <v>121</v>
      </c>
      <c r="F180" s="43">
        <v>15</v>
      </c>
      <c r="G180" s="43">
        <v>1.05</v>
      </c>
      <c r="H180" s="43">
        <v>5.0999999999999996</v>
      </c>
      <c r="I180" s="43">
        <v>7.5</v>
      </c>
      <c r="J180" s="43">
        <v>82.5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45</v>
      </c>
      <c r="F181" s="43">
        <v>35</v>
      </c>
      <c r="G181" s="43">
        <v>1.6</v>
      </c>
      <c r="H181" s="43">
        <v>0.5</v>
      </c>
      <c r="I181" s="43">
        <v>9.1</v>
      </c>
      <c r="J181" s="43">
        <v>49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56">
        <v>18.7</v>
      </c>
      <c r="H184" s="19">
        <f t="shared" ref="H184:J184" si="82">SUM(H177:H183)</f>
        <v>34.019999999999996</v>
      </c>
      <c r="I184" s="19">
        <f t="shared" si="82"/>
        <v>53.3</v>
      </c>
      <c r="J184" s="19">
        <f t="shared" si="82"/>
        <v>589.9</v>
      </c>
      <c r="K184" s="25"/>
      <c r="L184" s="19">
        <f t="shared" ref="L184" si="83">SUM(L177:L183)</f>
        <v>79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7.0000000000000007E-2</v>
      </c>
      <c r="H185" s="43">
        <v>1.9</v>
      </c>
      <c r="I185" s="43">
        <v>3.9</v>
      </c>
      <c r="J185" s="43">
        <v>36.24</v>
      </c>
      <c r="K185" s="44" t="s">
        <v>76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200</v>
      </c>
      <c r="G186" s="43">
        <v>2.64</v>
      </c>
      <c r="H186" s="43">
        <v>4.4800000000000004</v>
      </c>
      <c r="I186" s="43">
        <v>9.8000000000000007</v>
      </c>
      <c r="J186" s="43">
        <v>120.3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90</v>
      </c>
      <c r="G187" s="55">
        <v>15.69</v>
      </c>
      <c r="H187" s="43">
        <v>15.08</v>
      </c>
      <c r="I187" s="43">
        <v>14.65</v>
      </c>
      <c r="J187" s="43">
        <v>257.39999999999998</v>
      </c>
      <c r="K187" s="44" t="s">
        <v>119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0.14000000000000001</v>
      </c>
      <c r="H189" s="43">
        <v>0.14000000000000001</v>
      </c>
      <c r="I189" s="43">
        <v>25.1</v>
      </c>
      <c r="J189" s="43">
        <v>103.14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2.25</v>
      </c>
      <c r="H190" s="43">
        <v>0.84</v>
      </c>
      <c r="I190" s="43">
        <v>15.51</v>
      </c>
      <c r="J190" s="43">
        <v>70.14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1.4</v>
      </c>
      <c r="H191" s="43">
        <v>0.47</v>
      </c>
      <c r="I191" s="43">
        <v>7.8</v>
      </c>
      <c r="J191" s="43">
        <v>42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v>27.71</v>
      </c>
      <c r="H194" s="19">
        <f t="shared" ref="H194:J194" si="84">SUM(H185:H193)</f>
        <v>27.43</v>
      </c>
      <c r="I194" s="19">
        <f t="shared" si="84"/>
        <v>103.21000000000001</v>
      </c>
      <c r="J194" s="19">
        <f t="shared" si="84"/>
        <v>797.66999999999985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v>5</v>
      </c>
      <c r="C195" s="61" t="s">
        <v>4</v>
      </c>
      <c r="D195" s="62"/>
      <c r="E195" s="31"/>
      <c r="F195" s="32">
        <f>F184+F194</f>
        <v>1240</v>
      </c>
      <c r="G195" s="57" t="e">
        <f>G198G1964</f>
        <v>#NAME?</v>
      </c>
      <c r="H195" s="32">
        <f t="shared" ref="H195" si="86">H184+H194</f>
        <v>61.449999999999996</v>
      </c>
      <c r="I195" s="32">
        <f t="shared" ref="I195" si="87">I184+I194</f>
        <v>156.51</v>
      </c>
      <c r="J195" s="32">
        <f t="shared" ref="J195:L195" si="88">J184+J194</f>
        <v>1387.5699999999997</v>
      </c>
      <c r="K195" s="32"/>
      <c r="L195" s="32">
        <f t="shared" si="88"/>
        <v>79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 t="e">
        <f>(G24+G43+G62+G81+G100+G119+G138+G157+G176+G195)/(IF(G24=0,0,1)+IF(G43=0,0,1)+IF(G62=0,0,1)+IF(G81=0,0,1)+IF(G100=0,0,1)+IF(G119=0,0,1)+IF(G138=0,0,1)+IF(G157=0,0,1)+IF(G176=0,0,1)+IF(G195=0,0,1))</f>
        <v>#NAME?</v>
      </c>
      <c r="H196" s="34">
        <f t="shared" ref="H196:J196" si="89">(H24+H43+H62+H81+H100+H119+H138+H157+H176+H195)/(IF(H24=0,0,1)+IF(H43=0,0,1)+IF(H62=0,0,1)+IF(H81=0,0,1)+IF(H100=0,0,1)+IF(H119=0,0,1)+IF(H138=0,0,1)+IF(H157=0,0,1)+IF(H176=0,0,1)+IF(H195=0,0,1))</f>
        <v>51.243700000000011</v>
      </c>
      <c r="I196" s="34">
        <f t="shared" si="89"/>
        <v>178.16699999999997</v>
      </c>
      <c r="J196" s="34">
        <f t="shared" si="89"/>
        <v>1361.172</v>
      </c>
      <c r="K196" s="34"/>
      <c r="L196" s="34">
        <v>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Настюша Савельченко</cp:lastModifiedBy>
  <dcterms:created xsi:type="dcterms:W3CDTF">2022-05-16T14:23:56Z</dcterms:created>
  <dcterms:modified xsi:type="dcterms:W3CDTF">2025-09-04T19:02:23Z</dcterms:modified>
</cp:coreProperties>
</file>