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меню 1.03\"/>
    </mc:Choice>
  </mc:AlternateContent>
  <xr:revisionPtr revIDLastSave="0" documentId="8_{11E6DC7F-F3C9-411C-8495-52C9096744E7}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41" i="1" l="1"/>
  <c r="H141" i="1"/>
  <c r="G141" i="1"/>
  <c r="J92" i="1" l="1"/>
  <c r="I92" i="1"/>
  <c r="H92" i="1"/>
  <c r="G92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I196" i="1" s="1"/>
  <c r="H13" i="1"/>
  <c r="H24" i="1" s="1"/>
  <c r="G13" i="1"/>
  <c r="G24" i="1" s="1"/>
  <c r="G196" i="1" s="1"/>
  <c r="F13" i="1"/>
  <c r="F24" i="1" s="1"/>
  <c r="J195" i="1" l="1"/>
  <c r="F195" i="1"/>
  <c r="F176" i="1"/>
  <c r="F157" i="1"/>
  <c r="H119" i="1"/>
  <c r="H196" i="1"/>
  <c r="F62" i="1"/>
  <c r="F196" i="1"/>
  <c r="J62" i="1"/>
  <c r="J43" i="1"/>
  <c r="J24" i="1"/>
  <c r="J196" i="1" l="1"/>
</calcChain>
</file>

<file path=xl/sharedStrings.xml><?xml version="1.0" encoding="utf-8"?>
<sst xmlns="http://schemas.openxmlformats.org/spreadsheetml/2006/main" count="339" uniqueCount="116">
  <si>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</si>
  <si>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</si>
  <si>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</si>
  <si>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</si>
  <si>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</si>
  <si>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</si>
  <si>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</si>
  <si>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</si>
  <si>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</si>
  <si>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</si>
  <si>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</si>
  <si>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</si>
  <si>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</si>
  <si>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</si>
  <si>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</si>
  <si>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</si>
  <si>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</si>
  <si>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</si>
  <si>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</si>
  <si>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</si>
  <si>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</si>
  <si>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</si>
  <si>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</si>
  <si>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</si>
  <si>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</si>
  <si>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</si>
  <si>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</si>
  <si>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</si>
  <si>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</si>
  <si>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</si>
  <si>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</si>
  <si>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</si>
  <si>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</si>
  <si>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</si>
  <si>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</si>
  <si>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</si>
  <si>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</si>
  <si>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</si>
  <si>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</si>
  <si>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«Дружба» молочная с маслом слив. (рис, пшено) </t>
  </si>
  <si>
    <t xml:space="preserve">Какао с молоком </t>
  </si>
  <si>
    <t>батон нарезной с сыром</t>
  </si>
  <si>
    <t>б/н</t>
  </si>
  <si>
    <t>Фруктовое пюре "Фрутто Няня"</t>
  </si>
  <si>
    <t>сладкое</t>
  </si>
  <si>
    <r>
      <rPr>
        <b/>
        <sz val="11"/>
        <color theme="1"/>
        <rFont val="Times New Roman"/>
        <family val="1"/>
        <charset val="204"/>
      </rPr>
      <t>Салат из моркови с сахаром</t>
    </r>
  </si>
  <si>
    <r>
      <rPr>
        <b/>
        <sz val="11"/>
        <color theme="1"/>
        <rFont val="Times New Roman"/>
        <family val="1"/>
        <charset val="204"/>
      </rPr>
      <t xml:space="preserve"> Суп с бобовыми (горох) на </t>
    </r>
    <r>
      <rPr>
        <b/>
        <sz val="11"/>
        <color theme="1"/>
        <rFont val="Calibri"/>
        <family val="1"/>
        <charset val="204"/>
        <scheme val="minor"/>
      </rPr>
      <t>курином бульоне</t>
    </r>
  </si>
  <si>
    <r>
      <rPr>
        <b/>
        <sz val="11"/>
        <color theme="1"/>
        <rFont val="Times New Roman"/>
        <family val="1"/>
        <charset val="204"/>
      </rPr>
      <t>Печень по-строгоновски (60/30)</t>
    </r>
  </si>
  <si>
    <r>
      <rPr>
        <b/>
        <sz val="11"/>
        <color theme="1"/>
        <rFont val="Times New Roman"/>
        <family val="1"/>
        <charset val="204"/>
      </rPr>
      <t>Рис отварной</t>
    </r>
  </si>
  <si>
    <t>Сок фруктовый</t>
  </si>
  <si>
    <r>
      <rPr>
        <b/>
        <sz val="11"/>
        <color theme="1"/>
        <rFont val="Times New Roman"/>
        <family val="1"/>
        <charset val="204"/>
      </rPr>
      <t>Хлеб пшеничный (батон)</t>
    </r>
  </si>
  <si>
    <r>
      <rPr>
        <b/>
        <sz val="10"/>
        <color theme="1"/>
        <rFont val="Times New Roman"/>
        <family val="1"/>
        <charset val="204"/>
      </rPr>
      <t>б/н</t>
    </r>
  </si>
  <si>
    <r>
      <rPr>
        <b/>
        <sz val="11"/>
        <color theme="1"/>
        <rFont val="Times New Roman"/>
        <family val="1"/>
        <charset val="204"/>
      </rPr>
      <t>Хлеб ржаной</t>
    </r>
  </si>
  <si>
    <t xml:space="preserve">Оладьи со  </t>
  </si>
  <si>
    <t>Чай с сахаром и лимоном 195/5</t>
  </si>
  <si>
    <t xml:space="preserve">Фрукты </t>
  </si>
  <si>
    <r>
      <rPr>
        <b/>
        <sz val="11"/>
        <rFont val="Times New Roman"/>
        <family val="1"/>
        <charset val="204"/>
      </rPr>
      <t>Салат из свеклы  с зеленым горошком</t>
    </r>
  </si>
  <si>
    <r>
      <rPr>
        <b/>
        <sz val="11"/>
        <rFont val="Times New Roman"/>
        <family val="1"/>
        <charset val="204"/>
      </rPr>
      <t>Щи из  свежей капусты  на курином бульоне</t>
    </r>
  </si>
  <si>
    <r>
      <rPr>
        <b/>
        <sz val="11"/>
        <rFont val="Times New Roman"/>
        <family val="1"/>
        <charset val="204"/>
      </rPr>
      <t>Котлета рубленная из мяса птицы  с красным соусом № 331 (50/40)</t>
    </r>
  </si>
  <si>
    <r>
      <rPr>
        <b/>
        <sz val="11"/>
        <rFont val="Times New Roman"/>
        <family val="1"/>
        <charset val="204"/>
      </rPr>
      <t xml:space="preserve">Макароны отварные </t>
    </r>
  </si>
  <si>
    <r>
      <rPr>
        <b/>
        <sz val="11"/>
        <rFont val="Times New Roman"/>
        <family val="1"/>
        <charset val="204"/>
      </rPr>
      <t>Компот из свежих плодов</t>
    </r>
  </si>
  <si>
    <r>
      <rPr>
        <b/>
        <sz val="10"/>
        <rFont val="Times New Roman"/>
        <family val="1"/>
        <charset val="204"/>
      </rPr>
      <t>б/н</t>
    </r>
  </si>
  <si>
    <r>
      <rPr>
        <b/>
        <sz val="11"/>
        <rFont val="Times New Roman"/>
        <family val="1"/>
        <charset val="204"/>
      </rPr>
      <t>Хлеб ржаной</t>
    </r>
  </si>
  <si>
    <t>Жаркое по-домашнему (свинина нежирных сортов)</t>
  </si>
  <si>
    <t xml:space="preserve">Чай     с сахаром  </t>
  </si>
  <si>
    <t>Хлеб ржаной</t>
  </si>
  <si>
    <t>Огурец свежий или соленый</t>
  </si>
  <si>
    <r>
      <rPr>
        <b/>
        <sz val="11"/>
        <rFont val="Times New Roman"/>
        <family val="1"/>
        <charset val="204"/>
      </rPr>
      <t>Салат из свежей капусты или квашеной</t>
    </r>
  </si>
  <si>
    <t>45/47</t>
  </si>
  <si>
    <t>Рассольник по-Ленинградски на курином бульоне</t>
  </si>
  <si>
    <r>
      <rPr>
        <b/>
        <sz val="11"/>
        <rFont val="Times New Roman"/>
        <family val="1"/>
        <charset val="204"/>
      </rPr>
      <t>Тефтели из мяса птицы с соусом (60/30)</t>
    </r>
  </si>
  <si>
    <t>278.1</t>
  </si>
  <si>
    <r>
      <rPr>
        <b/>
        <sz val="11"/>
        <rFont val="Times New Roman"/>
        <family val="1"/>
        <charset val="204"/>
      </rPr>
      <t>Каша рассыпчатая гречневая</t>
    </r>
  </si>
  <si>
    <t xml:space="preserve"> Запеканка творожная или сырники со сгущеным молоком</t>
  </si>
  <si>
    <t>223/219</t>
  </si>
  <si>
    <r>
      <rPr>
        <b/>
        <sz val="11"/>
        <rFont val="Times New Roman"/>
        <family val="1"/>
        <charset val="204"/>
      </rPr>
      <t>Винегрет овощной с маслом растительным</t>
    </r>
  </si>
  <si>
    <r>
      <rPr>
        <b/>
        <sz val="11"/>
        <rFont val="Times New Roman"/>
        <family val="1"/>
        <charset val="204"/>
      </rPr>
      <t>Суп овощной с фрикадельками  на  курином бульоне</t>
    </r>
  </si>
  <si>
    <t>Плов  из свинины</t>
  </si>
  <si>
    <t>Омлет с вареной колбасой ( для детского питания)</t>
  </si>
  <si>
    <t>Кофейный напиток</t>
  </si>
  <si>
    <t>Фрукты</t>
  </si>
  <si>
    <r>
      <rPr>
        <b/>
        <sz val="11"/>
        <rFont val="Times New Roman"/>
        <family val="1"/>
        <charset val="204"/>
      </rPr>
      <t xml:space="preserve">Борщ с картофелем  и капустой на мясном бульоне </t>
    </r>
  </si>
  <si>
    <t>Котлета или биточек рыбные  со соус сметанный с томатом и луком</t>
  </si>
  <si>
    <r>
      <rPr>
        <b/>
        <sz val="11"/>
        <rFont val="Times New Roman"/>
        <family val="1"/>
        <charset val="204"/>
      </rPr>
      <t>Картофельное пюре</t>
    </r>
  </si>
  <si>
    <t>Сок фруктовый (для детского питания) в ассортименте</t>
  </si>
  <si>
    <r>
      <rPr>
        <b/>
        <sz val="11"/>
        <rFont val="Times New Roman"/>
        <family val="1"/>
        <charset val="204"/>
      </rPr>
      <t>Печенье</t>
    </r>
  </si>
  <si>
    <t>Каша вязкая молочная пшенная с маслом сливочным</t>
  </si>
  <si>
    <t>Какао с молоком</t>
  </si>
  <si>
    <t>Батон нарезной</t>
  </si>
  <si>
    <t>Фруктовое пюре "Фрутто НяНя"</t>
  </si>
  <si>
    <r>
      <rPr>
        <b/>
        <sz val="11"/>
        <rFont val="Times New Roman"/>
        <family val="1"/>
        <charset val="204"/>
      </rPr>
      <t>Салат из свеклы  с растительным маслом</t>
    </r>
  </si>
  <si>
    <t>Сосиска отварная</t>
  </si>
  <si>
    <t>Макароны отварные со сливочным маслом</t>
  </si>
  <si>
    <t xml:space="preserve">Блинчики с фруктовой начинкой  с соусом из свежезамороженных ягод </t>
  </si>
  <si>
    <r>
      <rPr>
        <b/>
        <sz val="11"/>
        <color theme="1"/>
        <rFont val="Times New Roman"/>
        <family val="1"/>
        <charset val="204"/>
      </rPr>
      <t>Салат из моркови с яблоком</t>
    </r>
  </si>
  <si>
    <r>
      <rPr>
        <b/>
        <sz val="11"/>
        <rFont val="Times New Roman"/>
        <family val="1"/>
        <charset val="204"/>
      </rPr>
      <t>Птица тушеная с соусом № 331 (60/30)</t>
    </r>
  </si>
  <si>
    <r>
      <rPr>
        <b/>
        <sz val="11"/>
        <rFont val="Times New Roman"/>
        <family val="1"/>
        <charset val="204"/>
      </rPr>
      <t>Компот из кураги</t>
    </r>
  </si>
  <si>
    <t>Каша рисовая молочная с маслом сливочным</t>
  </si>
  <si>
    <t xml:space="preserve">Хлеб ржаной </t>
  </si>
  <si>
    <r>
      <rPr>
        <b/>
        <sz val="12"/>
        <color theme="1"/>
        <rFont val="Times New Roman"/>
        <family val="1"/>
        <charset val="204"/>
      </rPr>
      <t>Яйцо отварное</t>
    </r>
  </si>
  <si>
    <r>
      <rPr>
        <b/>
        <sz val="11"/>
        <rFont val="Times New Roman"/>
        <family val="1"/>
        <charset val="204"/>
      </rPr>
      <t>Суп овощной на мясном бульоне</t>
    </r>
  </si>
  <si>
    <r>
      <rPr>
        <b/>
        <sz val="11"/>
        <rFont val="Times New Roman"/>
        <family val="1"/>
        <charset val="204"/>
      </rPr>
      <t>Жаркое по-домашнему с мясом свинины</t>
    </r>
  </si>
  <si>
    <r>
      <rPr>
        <b/>
        <sz val="11"/>
        <rFont val="Times New Roman"/>
        <family val="1"/>
        <charset val="204"/>
      </rPr>
      <t xml:space="preserve">Салат  из свеклы отварной с  зеленым горошком </t>
    </r>
  </si>
  <si>
    <r>
      <rPr>
        <b/>
        <sz val="11"/>
        <rFont val="Times New Roman"/>
        <family val="1"/>
        <charset val="204"/>
      </rPr>
      <t>Щи из свежей капусты с картофелем на курином бульоне</t>
    </r>
  </si>
  <si>
    <r>
      <rPr>
        <b/>
        <sz val="11"/>
        <rFont val="Times New Roman"/>
        <family val="1"/>
        <charset val="204"/>
      </rPr>
      <t>Фрикадельки из мяса птицы с соусом  № 329 (50/40)</t>
    </r>
  </si>
  <si>
    <r>
      <rPr>
        <b/>
        <sz val="11"/>
        <rFont val="Times New Roman"/>
        <family val="1"/>
        <charset val="204"/>
      </rPr>
      <t>Рис отварной</t>
    </r>
  </si>
  <si>
    <r>
      <rPr>
        <b/>
        <sz val="11"/>
        <rFont val="Times New Roman"/>
        <family val="1"/>
        <charset val="204"/>
      </rPr>
      <t>Компот из изюма</t>
    </r>
  </si>
  <si>
    <t>Сосиски отварные  для детского питания с макаронами отварными с маслом сливочным</t>
  </si>
  <si>
    <t>Шоколад "Аленка"</t>
  </si>
  <si>
    <t>243/202</t>
  </si>
  <si>
    <r>
      <rPr>
        <b/>
        <sz val="11"/>
        <rFont val="Times New Roman"/>
        <family val="1"/>
        <charset val="204"/>
      </rPr>
      <t>Рассольник по -Ленинградски на мясном бульоне</t>
    </r>
  </si>
  <si>
    <r>
      <rPr>
        <b/>
        <sz val="11"/>
        <rFont val="Times New Roman"/>
        <family val="1"/>
        <charset val="204"/>
      </rPr>
      <t>Тефтели из мяса свинины с соусом №  332 (50/40)</t>
    </r>
  </si>
  <si>
    <r>
      <rPr>
        <b/>
        <sz val="11"/>
        <rFont val="Times New Roman"/>
        <family val="1"/>
        <charset val="204"/>
      </rPr>
      <t>Макароны отварные</t>
    </r>
  </si>
  <si>
    <r>
      <rPr>
        <b/>
        <sz val="10"/>
        <color theme="1"/>
        <rFont val="Times New Roman"/>
        <family val="1"/>
        <charset val="204"/>
      </rPr>
      <t>Хлеб пшеничный (батон)</t>
    </r>
  </si>
  <si>
    <t>278.2</t>
  </si>
  <si>
    <t>МОУ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</si>
</sst>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1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4" tint="0.39997558519241921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0" borderId="22" xfId="0" applyNumberFormat="1" applyFont="1" applyBorder="1" applyAlignment="1" applyProtection="1">
      <alignment vertical="center" wrapText="1"/>
      <protection locked="0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Border="1" applyAlignment="1" applyProtection="1">
      <alignment horizontal="center"/>
      <protection locked="0"/>
    </xf>
    <xf numFmtId="0" fontId="13" fillId="0" borderId="22" xfId="0" applyNumberFormat="1" applyFont="1" applyBorder="1" applyAlignment="1" applyProtection="1">
      <alignment horizontal="center"/>
      <protection locked="0"/>
    </xf>
    <xf numFmtId="0" fontId="1" fillId="0" borderId="2" xfId="0" applyFont="1" applyBorder="1"/>
    <xf numFmtId="0" fontId="14" fillId="0" borderId="23" xfId="0" applyNumberFormat="1" applyFont="1" applyBorder="1" applyAlignment="1" applyProtection="1">
      <alignment vertical="center" wrapText="1"/>
      <protection locked="0"/>
    </xf>
    <xf numFmtId="0" fontId="16" fillId="0" borderId="23" xfId="0" applyNumberFormat="1" applyFont="1" applyBorder="1" applyAlignment="1" applyProtection="1">
      <alignment horizontal="center" vertical="center" wrapText="1"/>
      <protection locked="0"/>
    </xf>
    <xf numFmtId="2" fontId="17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4" borderId="24" xfId="0" applyNumberFormat="1" applyFont="1" applyFill="1" applyBorder="1" applyProtection="1">
      <protection locked="0"/>
    </xf>
    <xf numFmtId="0" fontId="16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7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6" xfId="0" applyNumberFormat="1" applyFont="1" applyFill="1" applyBorder="1" applyAlignment="1" applyProtection="1">
      <alignment vertical="center" wrapText="1"/>
      <protection locked="0"/>
    </xf>
    <xf numFmtId="0" fontId="16" fillId="4" borderId="26" xfId="0" applyNumberFormat="1" applyFont="1" applyFill="1" applyBorder="1" applyAlignment="1" applyProtection="1">
      <alignment horizontal="center" vertical="center" wrapText="1"/>
      <protection locked="0"/>
    </xf>
    <xf numFmtId="2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Border="1" applyAlignment="1" applyProtection="1">
      <alignment vertical="center" wrapText="1"/>
      <protection locked="0"/>
    </xf>
    <xf numFmtId="0" fontId="16" fillId="0" borderId="22" xfId="0" applyNumberFormat="1" applyFont="1" applyBorder="1" applyAlignment="1" applyProtection="1">
      <alignment horizontal="center" vertical="center" wrapText="1"/>
      <protection locked="0"/>
    </xf>
    <xf numFmtId="2" fontId="17" fillId="0" borderId="22" xfId="0" applyNumberFormat="1" applyFont="1" applyBorder="1" applyAlignment="1" applyProtection="1">
      <alignment horizontal="center" vertical="center" wrapText="1"/>
      <protection locked="0"/>
    </xf>
    <xf numFmtId="0" fontId="14" fillId="4" borderId="22" xfId="0" applyNumberFormat="1" applyFont="1" applyFill="1" applyBorder="1" applyAlignment="1" applyProtection="1">
      <alignment vertical="center" wrapText="1"/>
      <protection locked="0"/>
    </xf>
    <xf numFmtId="0" fontId="18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NumberFormat="1" applyFont="1" applyBorder="1" applyAlignment="1">
      <alignment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20" fillId="0" borderId="22" xfId="0" applyNumberFormat="1" applyFont="1" applyBorder="1" applyAlignment="1">
      <alignment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vertical="center" wrapText="1"/>
    </xf>
    <xf numFmtId="0" fontId="0" fillId="5" borderId="2" xfId="0" applyFill="1" applyBorder="1" applyProtection="1">
      <protection locked="0"/>
    </xf>
    <xf numFmtId="0" fontId="24" fillId="0" borderId="27" xfId="0" applyNumberFormat="1" applyFont="1" applyBorder="1" applyAlignment="1">
      <alignment horizontal="left" vertical="center" wrapText="1"/>
    </xf>
    <xf numFmtId="0" fontId="24" fillId="0" borderId="27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2" fontId="23" fillId="0" borderId="28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0" fillId="5" borderId="5" xfId="0" applyFill="1" applyBorder="1" applyProtection="1">
      <protection locked="0"/>
    </xf>
    <xf numFmtId="0" fontId="19" fillId="0" borderId="22" xfId="0" applyNumberFormat="1" applyFont="1" applyBorder="1" applyAlignment="1">
      <alignment vertical="center" wrapText="1"/>
    </xf>
    <xf numFmtId="0" fontId="20" fillId="0" borderId="22" xfId="0" applyNumberFormat="1" applyFont="1" applyBorder="1" applyAlignment="1">
      <alignment horizontal="center" vertical="center" wrapText="1"/>
    </xf>
    <xf numFmtId="0" fontId="0" fillId="5" borderId="3" xfId="0" applyFill="1" applyBorder="1" applyProtection="1">
      <protection locked="0"/>
    </xf>
    <xf numFmtId="0" fontId="25" fillId="0" borderId="22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5" sqref="P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115</v>
      </c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3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1.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39</v>
      </c>
      <c r="F6" s="56">
        <v>200</v>
      </c>
      <c r="G6" s="57">
        <v>6.08</v>
      </c>
      <c r="H6" s="57">
        <v>9.8000000000000007</v>
      </c>
      <c r="I6" s="57">
        <v>31.32</v>
      </c>
      <c r="J6" s="57">
        <v>237.5</v>
      </c>
      <c r="K6" s="57">
        <v>175</v>
      </c>
      <c r="L6" s="39"/>
    </row>
    <row r="7" spans="1:12" ht="15.75" x14ac:dyDescent="0.25">
      <c r="A7" s="23"/>
      <c r="B7" s="15"/>
      <c r="C7" s="11"/>
      <c r="D7" s="7" t="s">
        <v>22</v>
      </c>
      <c r="E7" s="55" t="s">
        <v>40</v>
      </c>
      <c r="F7" s="56">
        <v>200</v>
      </c>
      <c r="G7" s="57">
        <v>6.6</v>
      </c>
      <c r="H7" s="57">
        <v>1.3</v>
      </c>
      <c r="I7" s="57">
        <v>19</v>
      </c>
      <c r="J7" s="57">
        <v>94.8</v>
      </c>
      <c r="K7" s="57">
        <v>382</v>
      </c>
      <c r="L7" s="41"/>
    </row>
    <row r="8" spans="1:12" ht="15.75" x14ac:dyDescent="0.25">
      <c r="A8" s="23"/>
      <c r="B8" s="15"/>
      <c r="C8" s="11"/>
      <c r="D8" s="7" t="s">
        <v>23</v>
      </c>
      <c r="E8" s="55" t="s">
        <v>41</v>
      </c>
      <c r="F8" s="56">
        <v>50</v>
      </c>
      <c r="G8" s="57">
        <v>6.89</v>
      </c>
      <c r="H8" s="57">
        <v>6.74</v>
      </c>
      <c r="I8" s="57">
        <v>15.51</v>
      </c>
      <c r="J8" s="57">
        <v>85.8</v>
      </c>
      <c r="K8" s="57" t="s">
        <v>42</v>
      </c>
      <c r="L8" s="41"/>
    </row>
    <row r="9" spans="1:12" ht="15.75" x14ac:dyDescent="0.25">
      <c r="A9" s="23"/>
      <c r="B9" s="15"/>
      <c r="C9" s="11"/>
      <c r="D9" s="60" t="s">
        <v>44</v>
      </c>
      <c r="E9" s="55" t="s">
        <v>43</v>
      </c>
      <c r="F9" s="58">
        <v>90</v>
      </c>
      <c r="G9" s="59">
        <v>0</v>
      </c>
      <c r="H9" s="57">
        <v>0</v>
      </c>
      <c r="I9" s="57">
        <v>8.1</v>
      </c>
      <c r="J9" s="57">
        <v>32.4</v>
      </c>
      <c r="K9" s="57" t="s">
        <v>42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19.57</v>
      </c>
      <c r="H13" s="19">
        <f t="shared" si="0"/>
        <v>17.840000000000003</v>
      </c>
      <c r="I13" s="19">
        <f t="shared" si="0"/>
        <v>73.929999999999993</v>
      </c>
      <c r="J13" s="19">
        <f t="shared" si="0"/>
        <v>450.5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45</v>
      </c>
      <c r="F14" s="62">
        <v>60</v>
      </c>
      <c r="G14" s="63">
        <v>0.7</v>
      </c>
      <c r="H14" s="63">
        <v>0.06</v>
      </c>
      <c r="I14" s="63">
        <v>6.9</v>
      </c>
      <c r="J14" s="63">
        <v>49.02</v>
      </c>
      <c r="K14" s="62">
        <v>62</v>
      </c>
      <c r="L14" s="41"/>
    </row>
    <row r="15" spans="1:12" ht="15" x14ac:dyDescent="0.25">
      <c r="A15" s="23"/>
      <c r="B15" s="15"/>
      <c r="C15" s="11"/>
      <c r="D15" s="7" t="s">
        <v>27</v>
      </c>
      <c r="E15" s="64" t="s">
        <v>46</v>
      </c>
      <c r="F15" s="65">
        <v>200</v>
      </c>
      <c r="G15" s="66">
        <v>5.49</v>
      </c>
      <c r="H15" s="66">
        <v>5.27</v>
      </c>
      <c r="I15" s="66">
        <v>16.54</v>
      </c>
      <c r="J15" s="66">
        <v>148.29</v>
      </c>
      <c r="K15" s="67">
        <v>102</v>
      </c>
      <c r="L15" s="41"/>
    </row>
    <row r="16" spans="1:12" ht="15" x14ac:dyDescent="0.25">
      <c r="A16" s="23"/>
      <c r="B16" s="15"/>
      <c r="C16" s="11"/>
      <c r="D16" s="7" t="s">
        <v>28</v>
      </c>
      <c r="E16" s="68" t="s">
        <v>47</v>
      </c>
      <c r="F16" s="69">
        <v>90</v>
      </c>
      <c r="G16" s="70">
        <v>14.04</v>
      </c>
      <c r="H16" s="70">
        <v>10.199999999999999</v>
      </c>
      <c r="I16" s="70">
        <v>3.2</v>
      </c>
      <c r="J16" s="70">
        <v>139.9</v>
      </c>
      <c r="K16" s="71">
        <v>255</v>
      </c>
      <c r="L16" s="41"/>
    </row>
    <row r="17" spans="1:12" ht="15" x14ac:dyDescent="0.25">
      <c r="A17" s="23"/>
      <c r="B17" s="15"/>
      <c r="C17" s="11"/>
      <c r="D17" s="7" t="s">
        <v>29</v>
      </c>
      <c r="E17" s="72" t="s">
        <v>48</v>
      </c>
      <c r="F17" s="73">
        <v>150</v>
      </c>
      <c r="G17" s="74">
        <v>3.65</v>
      </c>
      <c r="H17" s="74">
        <v>5.37</v>
      </c>
      <c r="I17" s="74">
        <v>36.68</v>
      </c>
      <c r="J17" s="74">
        <v>209.7</v>
      </c>
      <c r="K17" s="73">
        <v>304</v>
      </c>
      <c r="L17" s="41"/>
    </row>
    <row r="18" spans="1:12" ht="15" x14ac:dyDescent="0.25">
      <c r="A18" s="23"/>
      <c r="B18" s="15"/>
      <c r="C18" s="11"/>
      <c r="D18" s="7" t="s">
        <v>30</v>
      </c>
      <c r="E18" s="75" t="s">
        <v>49</v>
      </c>
      <c r="F18" s="76">
        <v>180</v>
      </c>
      <c r="G18" s="77">
        <v>0.9</v>
      </c>
      <c r="H18" s="77">
        <v>0</v>
      </c>
      <c r="I18" s="77">
        <v>18.2</v>
      </c>
      <c r="J18" s="77">
        <v>76.3</v>
      </c>
      <c r="K18" s="76">
        <v>389</v>
      </c>
      <c r="L18" s="41"/>
    </row>
    <row r="19" spans="1:12" ht="15" x14ac:dyDescent="0.25">
      <c r="A19" s="23"/>
      <c r="B19" s="15"/>
      <c r="C19" s="11"/>
      <c r="D19" s="7" t="s">
        <v>31</v>
      </c>
      <c r="E19" s="72" t="s">
        <v>50</v>
      </c>
      <c r="F19" s="73">
        <v>30</v>
      </c>
      <c r="G19" s="74">
        <v>2.25</v>
      </c>
      <c r="H19" s="74">
        <v>0.84</v>
      </c>
      <c r="I19" s="74">
        <v>15.51</v>
      </c>
      <c r="J19" s="74">
        <v>70.14</v>
      </c>
      <c r="K19" s="73" t="s">
        <v>51</v>
      </c>
      <c r="L19" s="41"/>
    </row>
    <row r="20" spans="1:12" ht="15" x14ac:dyDescent="0.25">
      <c r="A20" s="23"/>
      <c r="B20" s="15"/>
      <c r="C20" s="11"/>
      <c r="D20" s="7" t="s">
        <v>32</v>
      </c>
      <c r="E20" s="75" t="s">
        <v>52</v>
      </c>
      <c r="F20" s="78">
        <v>30</v>
      </c>
      <c r="G20" s="79">
        <v>1.4</v>
      </c>
      <c r="H20" s="79">
        <v>0.47</v>
      </c>
      <c r="I20" s="79">
        <v>7.8</v>
      </c>
      <c r="J20" s="79">
        <v>42</v>
      </c>
      <c r="K20" s="71" t="s">
        <v>51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28.429999999999996</v>
      </c>
      <c r="H23" s="19">
        <f t="shared" si="2"/>
        <v>22.209999999999997</v>
      </c>
      <c r="I23" s="19">
        <f t="shared" si="2"/>
        <v>104.83</v>
      </c>
      <c r="J23" s="19">
        <f t="shared" si="2"/>
        <v>735.35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1280</v>
      </c>
      <c r="G24" s="32">
        <f t="shared" ref="G24:J24" si="4">G13+G23</f>
        <v>48</v>
      </c>
      <c r="H24" s="32">
        <f t="shared" si="4"/>
        <v>40.049999999999997</v>
      </c>
      <c r="I24" s="32">
        <f t="shared" si="4"/>
        <v>178.76</v>
      </c>
      <c r="J24" s="32">
        <f t="shared" si="4"/>
        <v>1185.8499999999999</v>
      </c>
      <c r="K24" s="32"/>
      <c r="L24" s="32">
        <f t="shared" ref="L24" si="5">L13+L23</f>
        <v>0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53</v>
      </c>
      <c r="F25" s="56">
        <v>200</v>
      </c>
      <c r="G25" s="57">
        <v>12.21</v>
      </c>
      <c r="H25" s="57">
        <v>12.73</v>
      </c>
      <c r="I25" s="57">
        <v>98.04</v>
      </c>
      <c r="J25" s="57">
        <v>552</v>
      </c>
      <c r="K25" s="57">
        <v>401</v>
      </c>
      <c r="L25" s="39"/>
    </row>
    <row r="26" spans="1:12" ht="15.75" x14ac:dyDescent="0.25">
      <c r="A26" s="14"/>
      <c r="B26" s="15"/>
      <c r="C26" s="11"/>
      <c r="D26" s="7" t="s">
        <v>22</v>
      </c>
      <c r="E26" s="55" t="s">
        <v>54</v>
      </c>
      <c r="F26" s="56">
        <v>200</v>
      </c>
      <c r="G26" s="57">
        <v>0.13</v>
      </c>
      <c r="H26" s="57">
        <v>0.02</v>
      </c>
      <c r="I26" s="57">
        <v>9.9</v>
      </c>
      <c r="J26" s="57">
        <v>29.5</v>
      </c>
      <c r="K26" s="57">
        <v>377</v>
      </c>
      <c r="L26" s="41"/>
    </row>
    <row r="27" spans="1:12" ht="15.75" x14ac:dyDescent="0.25">
      <c r="A27" s="14"/>
      <c r="B27" s="15"/>
      <c r="C27" s="11"/>
      <c r="D27" s="7" t="s">
        <v>24</v>
      </c>
      <c r="E27" s="80" t="s">
        <v>55</v>
      </c>
      <c r="F27" s="81">
        <v>100</v>
      </c>
      <c r="G27" s="82">
        <v>0.4</v>
      </c>
      <c r="H27" s="82">
        <v>0.4</v>
      </c>
      <c r="I27" s="82">
        <v>9.8000000000000007</v>
      </c>
      <c r="J27" s="82">
        <v>47</v>
      </c>
      <c r="K27" s="83">
        <v>338</v>
      </c>
      <c r="L27" s="41"/>
    </row>
    <row r="28" spans="1:12" ht="15" x14ac:dyDescent="0.2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 x14ac:dyDescent="0.25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12.740000000000002</v>
      </c>
      <c r="H32" s="19">
        <f t="shared" ref="H32" si="7">SUM(H25:H31)</f>
        <v>13.15</v>
      </c>
      <c r="I32" s="19">
        <f t="shared" ref="I32" si="8">SUM(I25:I31)</f>
        <v>117.74000000000001</v>
      </c>
      <c r="J32" s="19">
        <f t="shared" ref="J32:L32" si="9">SUM(J25:J31)</f>
        <v>628.5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4" t="s">
        <v>56</v>
      </c>
      <c r="F33" s="85">
        <v>60</v>
      </c>
      <c r="G33" s="86">
        <v>0.98</v>
      </c>
      <c r="H33" s="86">
        <v>2.5</v>
      </c>
      <c r="I33" s="86">
        <v>5.4</v>
      </c>
      <c r="J33" s="86">
        <v>47.93</v>
      </c>
      <c r="K33" s="85">
        <v>53</v>
      </c>
      <c r="L33" s="41"/>
    </row>
    <row r="34" spans="1:12" ht="15" x14ac:dyDescent="0.25">
      <c r="A34" s="14"/>
      <c r="B34" s="15"/>
      <c r="C34" s="11"/>
      <c r="D34" s="7" t="s">
        <v>27</v>
      </c>
      <c r="E34" s="84" t="s">
        <v>57</v>
      </c>
      <c r="F34" s="85">
        <v>200</v>
      </c>
      <c r="G34" s="86">
        <v>2.1</v>
      </c>
      <c r="H34" s="86">
        <v>4.12</v>
      </c>
      <c r="I34" s="86">
        <v>6.32</v>
      </c>
      <c r="J34" s="86">
        <v>99.8</v>
      </c>
      <c r="K34" s="85">
        <v>88</v>
      </c>
      <c r="L34" s="41"/>
    </row>
    <row r="35" spans="1:12" ht="28.5" x14ac:dyDescent="0.25">
      <c r="A35" s="14"/>
      <c r="B35" s="15"/>
      <c r="C35" s="11"/>
      <c r="D35" s="7" t="s">
        <v>28</v>
      </c>
      <c r="E35" s="84" t="s">
        <v>58</v>
      </c>
      <c r="F35" s="85">
        <v>90</v>
      </c>
      <c r="G35" s="86">
        <v>9.18</v>
      </c>
      <c r="H35" s="86">
        <v>10.7</v>
      </c>
      <c r="I35" s="86">
        <v>11.3</v>
      </c>
      <c r="J35" s="86">
        <v>179.8</v>
      </c>
      <c r="K35" s="85">
        <v>294</v>
      </c>
      <c r="L35" s="41"/>
    </row>
    <row r="36" spans="1:12" ht="15" x14ac:dyDescent="0.25">
      <c r="A36" s="14"/>
      <c r="B36" s="15"/>
      <c r="C36" s="11"/>
      <c r="D36" s="7" t="s">
        <v>29</v>
      </c>
      <c r="E36" s="84" t="s">
        <v>59</v>
      </c>
      <c r="F36" s="85">
        <v>150</v>
      </c>
      <c r="G36" s="86">
        <v>5.52</v>
      </c>
      <c r="H36" s="86">
        <v>4.5199999999999996</v>
      </c>
      <c r="I36" s="86">
        <v>26.45</v>
      </c>
      <c r="J36" s="86">
        <v>168.45</v>
      </c>
      <c r="K36" s="85">
        <v>309</v>
      </c>
      <c r="L36" s="41"/>
    </row>
    <row r="37" spans="1:12" ht="15" x14ac:dyDescent="0.25">
      <c r="A37" s="14"/>
      <c r="B37" s="15"/>
      <c r="C37" s="11"/>
      <c r="D37" s="7" t="s">
        <v>30</v>
      </c>
      <c r="E37" s="84" t="s">
        <v>60</v>
      </c>
      <c r="F37" s="85">
        <v>180</v>
      </c>
      <c r="G37" s="87">
        <v>0.14000000000000001</v>
      </c>
      <c r="H37" s="87">
        <v>0.14000000000000001</v>
      </c>
      <c r="I37" s="87">
        <v>25.1</v>
      </c>
      <c r="J37" s="87">
        <v>103.14</v>
      </c>
      <c r="K37" s="85">
        <v>342</v>
      </c>
      <c r="L37" s="41"/>
    </row>
    <row r="38" spans="1:12" ht="15" x14ac:dyDescent="0.25">
      <c r="A38" s="14"/>
      <c r="B38" s="15"/>
      <c r="C38" s="11"/>
      <c r="D38" s="7" t="s">
        <v>31</v>
      </c>
      <c r="E38" s="88" t="s">
        <v>50</v>
      </c>
      <c r="F38" s="85">
        <v>30</v>
      </c>
      <c r="G38" s="87">
        <v>2.25</v>
      </c>
      <c r="H38" s="87">
        <v>0.84</v>
      </c>
      <c r="I38" s="87">
        <v>15.51</v>
      </c>
      <c r="J38" s="87">
        <v>70.14</v>
      </c>
      <c r="K38" s="85" t="s">
        <v>61</v>
      </c>
      <c r="L38" s="41"/>
    </row>
    <row r="39" spans="1:12" ht="15" x14ac:dyDescent="0.25">
      <c r="A39" s="14"/>
      <c r="B39" s="15"/>
      <c r="C39" s="11"/>
      <c r="D39" s="7" t="s">
        <v>32</v>
      </c>
      <c r="E39" s="84" t="s">
        <v>62</v>
      </c>
      <c r="F39" s="85">
        <v>30</v>
      </c>
      <c r="G39" s="87">
        <v>1.4</v>
      </c>
      <c r="H39" s="87">
        <v>0.47</v>
      </c>
      <c r="I39" s="87">
        <v>7.8</v>
      </c>
      <c r="J39" s="87">
        <v>42</v>
      </c>
      <c r="K39" s="85" t="s">
        <v>61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21.57</v>
      </c>
      <c r="H42" s="19">
        <f t="shared" ref="H42" si="11">SUM(H33:H41)</f>
        <v>23.29</v>
      </c>
      <c r="I42" s="19">
        <f t="shared" ref="I42" si="12">SUM(I33:I41)</f>
        <v>97.88</v>
      </c>
      <c r="J42" s="19">
        <f t="shared" ref="J42:L42" si="13">SUM(J33:J41)</f>
        <v>711.26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1240</v>
      </c>
      <c r="G43" s="32">
        <f t="shared" ref="G43" si="14">G32+G42</f>
        <v>34.31</v>
      </c>
      <c r="H43" s="32">
        <f t="shared" ref="H43" si="15">H32+H42</f>
        <v>36.44</v>
      </c>
      <c r="I43" s="32">
        <f t="shared" ref="I43" si="16">I32+I42</f>
        <v>215.62</v>
      </c>
      <c r="J43" s="32">
        <f t="shared" ref="J43:L43" si="17">J32+J42</f>
        <v>1339.76</v>
      </c>
      <c r="K43" s="32"/>
      <c r="L43" s="32">
        <f t="shared" si="17"/>
        <v>0</v>
      </c>
    </row>
    <row r="44" spans="1:12" ht="31.5" x14ac:dyDescent="0.25">
      <c r="A44" s="20">
        <v>1</v>
      </c>
      <c r="B44" s="21">
        <v>3</v>
      </c>
      <c r="C44" s="22" t="s">
        <v>20</v>
      </c>
      <c r="D44" s="5" t="s">
        <v>21</v>
      </c>
      <c r="E44" s="80" t="s">
        <v>63</v>
      </c>
      <c r="F44" s="81">
        <v>250</v>
      </c>
      <c r="G44" s="83">
        <v>17.600000000000001</v>
      </c>
      <c r="H44" s="83">
        <v>42.1</v>
      </c>
      <c r="I44" s="83">
        <v>23.6</v>
      </c>
      <c r="J44" s="83">
        <v>547.1</v>
      </c>
      <c r="K44" s="83">
        <v>259</v>
      </c>
      <c r="L44" s="39"/>
    </row>
    <row r="45" spans="1:12" ht="15.75" x14ac:dyDescent="0.25">
      <c r="A45" s="23"/>
      <c r="B45" s="15"/>
      <c r="C45" s="11"/>
      <c r="D45" s="7" t="s">
        <v>22</v>
      </c>
      <c r="E45" s="80" t="s">
        <v>64</v>
      </c>
      <c r="F45" s="81">
        <v>200</v>
      </c>
      <c r="G45" s="83">
        <v>0.1</v>
      </c>
      <c r="H45" s="83">
        <v>0.02</v>
      </c>
      <c r="I45" s="83">
        <v>7</v>
      </c>
      <c r="J45" s="83">
        <v>28.6</v>
      </c>
      <c r="K45" s="82">
        <v>376</v>
      </c>
      <c r="L45" s="41"/>
    </row>
    <row r="46" spans="1:12" ht="15.75" x14ac:dyDescent="0.25">
      <c r="A46" s="23"/>
      <c r="B46" s="15"/>
      <c r="C46" s="11"/>
      <c r="D46" s="7" t="s">
        <v>23</v>
      </c>
      <c r="E46" s="80" t="s">
        <v>65</v>
      </c>
      <c r="F46" s="81">
        <v>30</v>
      </c>
      <c r="G46" s="83">
        <v>1.4</v>
      </c>
      <c r="H46" s="83">
        <v>0.47</v>
      </c>
      <c r="I46" s="83">
        <v>7.8</v>
      </c>
      <c r="J46" s="83">
        <v>42</v>
      </c>
      <c r="K46" s="83" t="s">
        <v>42</v>
      </c>
      <c r="L46" s="41"/>
    </row>
    <row r="47" spans="1:12" ht="15.75" x14ac:dyDescent="0.25">
      <c r="A47" s="23"/>
      <c r="B47" s="15"/>
      <c r="C47" s="11"/>
      <c r="D47" s="89" t="s">
        <v>26</v>
      </c>
      <c r="E47" s="90" t="s">
        <v>66</v>
      </c>
      <c r="F47" s="91">
        <v>20</v>
      </c>
      <c r="G47" s="92">
        <v>0.14000000000000001</v>
      </c>
      <c r="H47" s="92">
        <v>1.7000000000000001E-2</v>
      </c>
      <c r="I47" s="92">
        <v>0.3</v>
      </c>
      <c r="J47" s="92">
        <v>2.4</v>
      </c>
      <c r="K47" s="83" t="s">
        <v>42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19.240000000000002</v>
      </c>
      <c r="H51" s="19">
        <f t="shared" ref="H51" si="19">SUM(H44:H50)</f>
        <v>42.607000000000006</v>
      </c>
      <c r="I51" s="19">
        <f t="shared" ref="I51" si="20">SUM(I44:I50)</f>
        <v>38.699999999999996</v>
      </c>
      <c r="J51" s="19">
        <f t="shared" ref="J51:L51" si="21">SUM(J44:J50)</f>
        <v>620.1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67</v>
      </c>
      <c r="F52" s="85">
        <v>60</v>
      </c>
      <c r="G52" s="86">
        <v>7.0000000000000007E-2</v>
      </c>
      <c r="H52" s="86">
        <v>1.9</v>
      </c>
      <c r="I52" s="86">
        <v>3.9</v>
      </c>
      <c r="J52" s="86">
        <v>36.24</v>
      </c>
      <c r="K52" s="85" t="s">
        <v>68</v>
      </c>
      <c r="L52" s="41"/>
    </row>
    <row r="53" spans="1:12" ht="28.5" x14ac:dyDescent="0.25">
      <c r="A53" s="23"/>
      <c r="B53" s="15"/>
      <c r="C53" s="11"/>
      <c r="D53" s="7" t="s">
        <v>27</v>
      </c>
      <c r="E53" s="84" t="s">
        <v>69</v>
      </c>
      <c r="F53" s="85">
        <v>200</v>
      </c>
      <c r="G53" s="86">
        <v>2.2999999999999998</v>
      </c>
      <c r="H53" s="86">
        <v>4.2</v>
      </c>
      <c r="I53" s="86">
        <v>9.6</v>
      </c>
      <c r="J53" s="86">
        <v>113.8</v>
      </c>
      <c r="K53" s="85">
        <v>96</v>
      </c>
      <c r="L53" s="41"/>
    </row>
    <row r="54" spans="1:12" ht="15" x14ac:dyDescent="0.25">
      <c r="A54" s="23"/>
      <c r="B54" s="15"/>
      <c r="C54" s="11"/>
      <c r="D54" s="7" t="s">
        <v>28</v>
      </c>
      <c r="E54" s="84" t="s">
        <v>70</v>
      </c>
      <c r="F54" s="85">
        <v>90</v>
      </c>
      <c r="G54" s="86">
        <v>14.1</v>
      </c>
      <c r="H54" s="86">
        <v>13.6</v>
      </c>
      <c r="I54" s="86">
        <v>13.2</v>
      </c>
      <c r="J54" s="86">
        <v>231.7</v>
      </c>
      <c r="K54" s="85" t="s">
        <v>71</v>
      </c>
      <c r="L54" s="41"/>
    </row>
    <row r="55" spans="1:12" ht="15" x14ac:dyDescent="0.25">
      <c r="A55" s="23"/>
      <c r="B55" s="15"/>
      <c r="C55" s="11"/>
      <c r="D55" s="7" t="s">
        <v>29</v>
      </c>
      <c r="E55" s="84" t="s">
        <v>72</v>
      </c>
      <c r="F55" s="85">
        <v>150</v>
      </c>
      <c r="G55" s="86">
        <v>8.6</v>
      </c>
      <c r="H55" s="86">
        <v>6.09</v>
      </c>
      <c r="I55" s="86">
        <v>38.64</v>
      </c>
      <c r="J55" s="86">
        <v>243.8</v>
      </c>
      <c r="K55" s="85">
        <v>302</v>
      </c>
      <c r="L55" s="41"/>
    </row>
    <row r="56" spans="1:12" ht="15" x14ac:dyDescent="0.25">
      <c r="A56" s="23"/>
      <c r="B56" s="15"/>
      <c r="C56" s="11"/>
      <c r="D56" s="7" t="s">
        <v>30</v>
      </c>
      <c r="E56" s="88" t="s">
        <v>49</v>
      </c>
      <c r="F56" s="93">
        <v>180</v>
      </c>
      <c r="G56" s="94">
        <v>0.9</v>
      </c>
      <c r="H56" s="94">
        <v>0</v>
      </c>
      <c r="I56" s="94">
        <v>18.2</v>
      </c>
      <c r="J56" s="94">
        <v>76.3</v>
      </c>
      <c r="K56" s="93">
        <v>389</v>
      </c>
      <c r="L56" s="41"/>
    </row>
    <row r="57" spans="1:12" ht="15" x14ac:dyDescent="0.25">
      <c r="A57" s="23"/>
      <c r="B57" s="15"/>
      <c r="C57" s="11"/>
      <c r="D57" s="7" t="s">
        <v>31</v>
      </c>
      <c r="E57" s="88" t="s">
        <v>50</v>
      </c>
      <c r="F57" s="83">
        <v>20</v>
      </c>
      <c r="G57" s="87">
        <v>1.58</v>
      </c>
      <c r="H57" s="87">
        <v>0.2</v>
      </c>
      <c r="I57" s="87">
        <v>9.66</v>
      </c>
      <c r="J57" s="87">
        <v>46.76</v>
      </c>
      <c r="K57" s="83" t="s">
        <v>51</v>
      </c>
      <c r="L57" s="41"/>
    </row>
    <row r="58" spans="1:12" ht="15" x14ac:dyDescent="0.25">
      <c r="A58" s="23"/>
      <c r="B58" s="15"/>
      <c r="C58" s="11"/>
      <c r="D58" s="7" t="s">
        <v>32</v>
      </c>
      <c r="E58" s="84" t="s">
        <v>62</v>
      </c>
      <c r="F58" s="85">
        <v>30</v>
      </c>
      <c r="G58" s="87">
        <v>1.4</v>
      </c>
      <c r="H58" s="87">
        <v>0.47</v>
      </c>
      <c r="I58" s="87">
        <v>7.8</v>
      </c>
      <c r="J58" s="87">
        <v>42</v>
      </c>
      <c r="K58" s="85" t="s">
        <v>61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28.949999999999996</v>
      </c>
      <c r="H61" s="19">
        <f t="shared" ref="H61" si="23">SUM(H52:H60)</f>
        <v>26.459999999999997</v>
      </c>
      <c r="I61" s="19">
        <f t="shared" ref="I61" si="24">SUM(I52:I60)</f>
        <v>101</v>
      </c>
      <c r="J61" s="19">
        <f t="shared" ref="J61:L61" si="25">SUM(J52:J60)</f>
        <v>790.59999999999991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1230</v>
      </c>
      <c r="G62" s="32">
        <f t="shared" ref="G62" si="26">G51+G61</f>
        <v>48.19</v>
      </c>
      <c r="H62" s="32">
        <f t="shared" ref="H62" si="27">H51+H61</f>
        <v>69.067000000000007</v>
      </c>
      <c r="I62" s="32">
        <f t="shared" ref="I62" si="28">I51+I61</f>
        <v>139.69999999999999</v>
      </c>
      <c r="J62" s="32">
        <f t="shared" ref="J62:L62" si="29">J51+J61</f>
        <v>1410.6999999999998</v>
      </c>
      <c r="K62" s="32"/>
      <c r="L62" s="32">
        <f t="shared" si="29"/>
        <v>0</v>
      </c>
    </row>
    <row r="63" spans="1:12" ht="31.5" x14ac:dyDescent="0.25">
      <c r="A63" s="20">
        <v>1</v>
      </c>
      <c r="B63" s="21">
        <v>4</v>
      </c>
      <c r="C63" s="22" t="s">
        <v>20</v>
      </c>
      <c r="D63" s="5" t="s">
        <v>21</v>
      </c>
      <c r="E63" s="80" t="s">
        <v>73</v>
      </c>
      <c r="F63" s="81">
        <v>230</v>
      </c>
      <c r="G63" s="83">
        <v>20.939999999999998</v>
      </c>
      <c r="H63" s="83">
        <v>15.15</v>
      </c>
      <c r="I63" s="83">
        <v>74.850000000000009</v>
      </c>
      <c r="J63" s="83">
        <v>519.41999999999996</v>
      </c>
      <c r="K63" s="83" t="s">
        <v>74</v>
      </c>
      <c r="L63" s="39"/>
    </row>
    <row r="64" spans="1:12" ht="15.75" x14ac:dyDescent="0.25">
      <c r="A64" s="23"/>
      <c r="B64" s="15"/>
      <c r="C64" s="11"/>
      <c r="D64" s="7" t="s">
        <v>22</v>
      </c>
      <c r="E64" s="80" t="s">
        <v>40</v>
      </c>
      <c r="F64" s="81">
        <v>180</v>
      </c>
      <c r="G64" s="83">
        <v>5.9</v>
      </c>
      <c r="H64" s="83">
        <v>1.2</v>
      </c>
      <c r="I64" s="83">
        <v>17.100000000000001</v>
      </c>
      <c r="J64" s="83">
        <v>85.3</v>
      </c>
      <c r="K64" s="83">
        <v>382</v>
      </c>
      <c r="L64" s="41"/>
    </row>
    <row r="65" spans="1:12" ht="15.75" x14ac:dyDescent="0.25">
      <c r="A65" s="23"/>
      <c r="B65" s="15"/>
      <c r="C65" s="11"/>
      <c r="D65" s="7" t="s">
        <v>44</v>
      </c>
      <c r="E65" s="80" t="s">
        <v>43</v>
      </c>
      <c r="F65" s="95">
        <v>90</v>
      </c>
      <c r="G65" s="96">
        <v>0</v>
      </c>
      <c r="H65" s="83">
        <v>0</v>
      </c>
      <c r="I65" s="83">
        <v>8.1</v>
      </c>
      <c r="J65" s="83">
        <v>32.4</v>
      </c>
      <c r="K65" s="80" t="s">
        <v>42</v>
      </c>
      <c r="L65" s="41"/>
    </row>
    <row r="66" spans="1:12" ht="15" x14ac:dyDescent="0.25">
      <c r="A66" s="23"/>
      <c r="B66" s="15"/>
      <c r="C66" s="11"/>
      <c r="D66" s="89" t="s">
        <v>23</v>
      </c>
      <c r="E66" s="40"/>
      <c r="F66" s="41"/>
      <c r="G66" s="41"/>
      <c r="H66" s="41"/>
      <c r="I66" s="41"/>
      <c r="J66" s="41"/>
      <c r="K66" s="42"/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26.839999999999996</v>
      </c>
      <c r="H70" s="19">
        <f t="shared" ref="H70" si="31">SUM(H63:H69)</f>
        <v>16.350000000000001</v>
      </c>
      <c r="I70" s="19">
        <f t="shared" ref="I70" si="32">SUM(I63:I69)</f>
        <v>100.05000000000001</v>
      </c>
      <c r="J70" s="19">
        <f t="shared" ref="J70:L70" si="33">SUM(J63:J69)</f>
        <v>637.11999999999989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75</v>
      </c>
      <c r="F71" s="85">
        <v>60</v>
      </c>
      <c r="G71" s="86">
        <v>0.84</v>
      </c>
      <c r="H71" s="86">
        <v>6.02</v>
      </c>
      <c r="I71" s="86">
        <v>4.4000000000000004</v>
      </c>
      <c r="J71" s="86">
        <v>75.06</v>
      </c>
      <c r="K71" s="85">
        <v>67</v>
      </c>
      <c r="L71" s="41"/>
    </row>
    <row r="72" spans="1:12" ht="28.5" x14ac:dyDescent="0.25">
      <c r="A72" s="23"/>
      <c r="B72" s="15"/>
      <c r="C72" s="11"/>
      <c r="D72" s="7" t="s">
        <v>27</v>
      </c>
      <c r="E72" s="84" t="s">
        <v>76</v>
      </c>
      <c r="F72" s="85">
        <v>200</v>
      </c>
      <c r="G72" s="97">
        <v>9.0500000000000007</v>
      </c>
      <c r="H72" s="97">
        <v>9.9</v>
      </c>
      <c r="I72" s="97">
        <v>12.6</v>
      </c>
      <c r="J72" s="97">
        <v>163.24</v>
      </c>
      <c r="K72" s="85">
        <v>99</v>
      </c>
      <c r="L72" s="41"/>
    </row>
    <row r="73" spans="1:12" ht="15" x14ac:dyDescent="0.25">
      <c r="A73" s="23"/>
      <c r="B73" s="15"/>
      <c r="C73" s="11"/>
      <c r="D73" s="7" t="s">
        <v>28</v>
      </c>
      <c r="E73" s="84" t="s">
        <v>77</v>
      </c>
      <c r="F73" s="85">
        <v>200</v>
      </c>
      <c r="G73" s="86">
        <v>16.899999999999999</v>
      </c>
      <c r="H73" s="86">
        <v>37.56</v>
      </c>
      <c r="I73" s="86">
        <v>34.479999999999997</v>
      </c>
      <c r="J73" s="86">
        <v>544</v>
      </c>
      <c r="K73" s="85">
        <v>265</v>
      </c>
      <c r="L73" s="41"/>
    </row>
    <row r="74" spans="1:12" ht="15" x14ac:dyDescent="0.25">
      <c r="A74" s="23"/>
      <c r="B74" s="15"/>
      <c r="C74" s="11"/>
      <c r="D74" s="60" t="s">
        <v>30</v>
      </c>
      <c r="E74" s="84" t="s">
        <v>60</v>
      </c>
      <c r="F74" s="85">
        <v>180</v>
      </c>
      <c r="G74" s="87">
        <v>0.14000000000000001</v>
      </c>
      <c r="H74" s="87">
        <v>0.14000000000000001</v>
      </c>
      <c r="I74" s="87">
        <v>25.1</v>
      </c>
      <c r="J74" s="87">
        <v>103.14</v>
      </c>
      <c r="K74" s="85">
        <v>342</v>
      </c>
      <c r="L74" s="41"/>
    </row>
    <row r="75" spans="1:12" ht="15" x14ac:dyDescent="0.25">
      <c r="A75" s="23"/>
      <c r="B75" s="15"/>
      <c r="C75" s="11"/>
      <c r="D75" s="7" t="s">
        <v>30</v>
      </c>
      <c r="E75" s="88" t="s">
        <v>49</v>
      </c>
      <c r="F75" s="93">
        <v>180</v>
      </c>
      <c r="G75" s="94">
        <v>0.9</v>
      </c>
      <c r="H75" s="94">
        <v>0</v>
      </c>
      <c r="I75" s="94">
        <v>18.2</v>
      </c>
      <c r="J75" s="94">
        <v>76.3</v>
      </c>
      <c r="K75" s="93">
        <v>389</v>
      </c>
      <c r="L75" s="41"/>
    </row>
    <row r="76" spans="1:12" ht="15" x14ac:dyDescent="0.25">
      <c r="A76" s="23"/>
      <c r="B76" s="15"/>
      <c r="C76" s="11"/>
      <c r="D76" s="7" t="s">
        <v>31</v>
      </c>
      <c r="E76" s="88" t="s">
        <v>50</v>
      </c>
      <c r="F76" s="83">
        <v>20</v>
      </c>
      <c r="G76" s="87">
        <v>1.58</v>
      </c>
      <c r="H76" s="87">
        <v>0.2</v>
      </c>
      <c r="I76" s="87">
        <v>9.66</v>
      </c>
      <c r="J76" s="87">
        <v>46.76</v>
      </c>
      <c r="K76" s="83" t="s">
        <v>51</v>
      </c>
      <c r="L76" s="41"/>
    </row>
    <row r="77" spans="1:12" ht="15" x14ac:dyDescent="0.25">
      <c r="A77" s="23"/>
      <c r="B77" s="15"/>
      <c r="C77" s="11"/>
      <c r="D77" s="7" t="s">
        <v>32</v>
      </c>
      <c r="E77" s="84" t="s">
        <v>62</v>
      </c>
      <c r="F77" s="85">
        <v>40</v>
      </c>
      <c r="G77" s="87">
        <v>2.8</v>
      </c>
      <c r="H77" s="87">
        <v>0.94</v>
      </c>
      <c r="I77" s="87">
        <v>15.6</v>
      </c>
      <c r="J77" s="87">
        <v>84</v>
      </c>
      <c r="K77" s="85" t="s">
        <v>61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32.209999999999994</v>
      </c>
      <c r="H80" s="19">
        <f t="shared" ref="H80" si="35">SUM(H71:H79)</f>
        <v>54.760000000000005</v>
      </c>
      <c r="I80" s="19">
        <f t="shared" ref="I80" si="36">SUM(I71:I79)</f>
        <v>120.03999999999999</v>
      </c>
      <c r="J80" s="19">
        <f t="shared" ref="J80:L80" si="37">SUM(J71:J79)</f>
        <v>1092.5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1380</v>
      </c>
      <c r="G81" s="32">
        <f t="shared" ref="G81" si="38">G70+G80</f>
        <v>59.04999999999999</v>
      </c>
      <c r="H81" s="32">
        <f t="shared" ref="H81" si="39">H70+H80</f>
        <v>71.110000000000014</v>
      </c>
      <c r="I81" s="32">
        <f t="shared" ref="I81" si="40">I70+I80</f>
        <v>220.09</v>
      </c>
      <c r="J81" s="32">
        <f t="shared" ref="J81:L81" si="41">J70+J80</f>
        <v>1729.62</v>
      </c>
      <c r="K81" s="32"/>
      <c r="L81" s="32">
        <f t="shared" si="41"/>
        <v>0</v>
      </c>
    </row>
    <row r="82" spans="1:12" ht="31.5" x14ac:dyDescent="0.25">
      <c r="A82" s="20">
        <v>1</v>
      </c>
      <c r="B82" s="21">
        <v>5</v>
      </c>
      <c r="C82" s="22" t="s">
        <v>20</v>
      </c>
      <c r="D82" s="5" t="s">
        <v>21</v>
      </c>
      <c r="E82" s="90" t="s">
        <v>78</v>
      </c>
      <c r="F82" s="91">
        <v>200</v>
      </c>
      <c r="G82" s="92">
        <v>13.9</v>
      </c>
      <c r="H82" s="92">
        <v>28.6</v>
      </c>
      <c r="I82" s="92">
        <v>2.7</v>
      </c>
      <c r="J82" s="92">
        <v>319.2</v>
      </c>
      <c r="K82" s="98">
        <v>212</v>
      </c>
      <c r="L82" s="39"/>
    </row>
    <row r="83" spans="1:12" ht="15.75" x14ac:dyDescent="0.25">
      <c r="A83" s="23"/>
      <c r="B83" s="15"/>
      <c r="C83" s="11"/>
      <c r="D83" s="7" t="s">
        <v>22</v>
      </c>
      <c r="E83" s="80" t="s">
        <v>79</v>
      </c>
      <c r="F83" s="81">
        <v>180</v>
      </c>
      <c r="G83" s="82">
        <v>2.85</v>
      </c>
      <c r="H83" s="82">
        <v>2.41</v>
      </c>
      <c r="I83" s="82">
        <v>10.76</v>
      </c>
      <c r="J83" s="82">
        <v>74.94</v>
      </c>
      <c r="K83" s="99">
        <v>379</v>
      </c>
      <c r="L83" s="41"/>
    </row>
    <row r="84" spans="1:12" ht="15.75" x14ac:dyDescent="0.25">
      <c r="A84" s="23"/>
      <c r="B84" s="15"/>
      <c r="C84" s="11"/>
      <c r="D84" s="7" t="s">
        <v>23</v>
      </c>
      <c r="E84" s="80" t="s">
        <v>65</v>
      </c>
      <c r="F84" s="81">
        <v>30</v>
      </c>
      <c r="G84" s="83">
        <v>1.4</v>
      </c>
      <c r="H84" s="83">
        <v>0.47</v>
      </c>
      <c r="I84" s="83">
        <v>7.8</v>
      </c>
      <c r="J84" s="83">
        <v>42</v>
      </c>
      <c r="K84" s="83" t="s">
        <v>42</v>
      </c>
      <c r="L84" s="41"/>
    </row>
    <row r="85" spans="1:12" ht="15.75" x14ac:dyDescent="0.25">
      <c r="A85" s="23"/>
      <c r="B85" s="15"/>
      <c r="C85" s="11"/>
      <c r="D85" s="7" t="s">
        <v>24</v>
      </c>
      <c r="E85" s="80" t="s">
        <v>80</v>
      </c>
      <c r="F85" s="81">
        <v>100</v>
      </c>
      <c r="G85" s="82">
        <v>0.4</v>
      </c>
      <c r="H85" s="82">
        <v>0.4</v>
      </c>
      <c r="I85" s="82">
        <v>9.8000000000000007</v>
      </c>
      <c r="J85" s="82">
        <v>47</v>
      </c>
      <c r="K85" s="82">
        <v>338</v>
      </c>
      <c r="L85" s="41"/>
    </row>
    <row r="86" spans="1:12" ht="15" x14ac:dyDescent="0.25">
      <c r="A86" s="23"/>
      <c r="B86" s="15"/>
      <c r="C86" s="11"/>
      <c r="D86" s="7"/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18.549999999999997</v>
      </c>
      <c r="H89" s="19">
        <f t="shared" ref="H89" si="43">SUM(H82:H88)</f>
        <v>31.88</v>
      </c>
      <c r="I89" s="19">
        <f t="shared" ref="I89" si="44">SUM(I82:I88)</f>
        <v>31.060000000000002</v>
      </c>
      <c r="J89" s="19">
        <f t="shared" ref="J89:L89" si="45">SUM(J82:J88)</f>
        <v>483.14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8" t="s">
        <v>26</v>
      </c>
      <c r="E90" s="100" t="s">
        <v>45</v>
      </c>
      <c r="F90" s="101">
        <v>60</v>
      </c>
      <c r="G90" s="102">
        <v>0.7</v>
      </c>
      <c r="H90" s="102">
        <v>0.06</v>
      </c>
      <c r="I90" s="102">
        <v>6.9</v>
      </c>
      <c r="J90" s="102">
        <v>49.02</v>
      </c>
      <c r="K90" s="103">
        <v>62</v>
      </c>
      <c r="L90" s="41"/>
    </row>
    <row r="91" spans="1:12" ht="28.5" x14ac:dyDescent="0.25">
      <c r="A91" s="23"/>
      <c r="B91" s="15"/>
      <c r="C91" s="11"/>
      <c r="D91" s="7" t="s">
        <v>27</v>
      </c>
      <c r="E91" s="84" t="s">
        <v>81</v>
      </c>
      <c r="F91" s="85">
        <v>200</v>
      </c>
      <c r="G91" s="86">
        <v>2.88</v>
      </c>
      <c r="H91" s="86">
        <v>5.0999999999999996</v>
      </c>
      <c r="I91" s="86">
        <v>8.6999999999999993</v>
      </c>
      <c r="J91" s="86">
        <v>121.25</v>
      </c>
      <c r="K91" s="85">
        <v>82</v>
      </c>
      <c r="L91" s="41"/>
    </row>
    <row r="92" spans="1:12" ht="28.5" x14ac:dyDescent="0.25">
      <c r="A92" s="23"/>
      <c r="B92" s="15"/>
      <c r="C92" s="11"/>
      <c r="D92" s="7" t="s">
        <v>28</v>
      </c>
      <c r="E92" s="84" t="s">
        <v>82</v>
      </c>
      <c r="F92" s="85">
        <v>90</v>
      </c>
      <c r="G92" s="86">
        <f>6.59+1.44</f>
        <v>8.0299999999999994</v>
      </c>
      <c r="H92" s="86">
        <f>4.95+5.42</f>
        <v>10.370000000000001</v>
      </c>
      <c r="I92" s="86">
        <f>8.5+4.96</f>
        <v>13.46</v>
      </c>
      <c r="J92" s="104">
        <f>105.8+73.2</f>
        <v>179</v>
      </c>
      <c r="K92" s="85">
        <v>234</v>
      </c>
      <c r="L92" s="41"/>
    </row>
    <row r="93" spans="1:12" ht="15" x14ac:dyDescent="0.25">
      <c r="A93" s="23"/>
      <c r="B93" s="15"/>
      <c r="C93" s="11"/>
      <c r="D93" s="7" t="s">
        <v>29</v>
      </c>
      <c r="E93" s="84" t="s">
        <v>83</v>
      </c>
      <c r="F93" s="105">
        <v>150</v>
      </c>
      <c r="G93" s="86">
        <v>3.07</v>
      </c>
      <c r="H93" s="86">
        <v>4.8</v>
      </c>
      <c r="I93" s="86">
        <v>20.440000000000001</v>
      </c>
      <c r="J93" s="86">
        <v>137.25</v>
      </c>
      <c r="K93" s="85">
        <v>312</v>
      </c>
      <c r="L93" s="41"/>
    </row>
    <row r="94" spans="1:12" ht="28.5" x14ac:dyDescent="0.25">
      <c r="A94" s="23"/>
      <c r="B94" s="15"/>
      <c r="C94" s="11"/>
      <c r="D94" s="60" t="s">
        <v>30</v>
      </c>
      <c r="E94" s="88" t="s">
        <v>84</v>
      </c>
      <c r="F94" s="93">
        <v>180</v>
      </c>
      <c r="G94" s="94">
        <v>0.9</v>
      </c>
      <c r="H94" s="94">
        <v>0</v>
      </c>
      <c r="I94" s="94">
        <v>18.2</v>
      </c>
      <c r="J94" s="94">
        <v>76.3</v>
      </c>
      <c r="K94" s="93">
        <v>389</v>
      </c>
      <c r="L94" s="41"/>
    </row>
    <row r="95" spans="1:12" ht="15" x14ac:dyDescent="0.25">
      <c r="A95" s="23"/>
      <c r="B95" s="15"/>
      <c r="C95" s="11"/>
      <c r="D95" s="7" t="s">
        <v>31</v>
      </c>
      <c r="E95" s="88" t="s">
        <v>50</v>
      </c>
      <c r="F95" s="85">
        <v>20</v>
      </c>
      <c r="G95" s="87">
        <v>0.9</v>
      </c>
      <c r="H95" s="87">
        <v>0.3</v>
      </c>
      <c r="I95" s="87">
        <v>5.2</v>
      </c>
      <c r="J95" s="87">
        <v>28</v>
      </c>
      <c r="K95" s="85" t="s">
        <v>61</v>
      </c>
      <c r="L95" s="41"/>
    </row>
    <row r="96" spans="1:12" ht="15" x14ac:dyDescent="0.25">
      <c r="A96" s="23"/>
      <c r="B96" s="15"/>
      <c r="C96" s="11"/>
      <c r="D96" s="7" t="s">
        <v>32</v>
      </c>
      <c r="E96" s="84" t="s">
        <v>62</v>
      </c>
      <c r="F96" s="85">
        <v>20</v>
      </c>
      <c r="G96" s="87">
        <v>1.58</v>
      </c>
      <c r="H96" s="87">
        <v>0.2</v>
      </c>
      <c r="I96" s="87">
        <v>9.66</v>
      </c>
      <c r="J96" s="87">
        <v>46.76</v>
      </c>
      <c r="K96" s="85" t="s">
        <v>61</v>
      </c>
      <c r="L96" s="41"/>
    </row>
    <row r="97" spans="1:12" ht="15" x14ac:dyDescent="0.25">
      <c r="A97" s="23"/>
      <c r="B97" s="15"/>
      <c r="C97" s="11"/>
      <c r="D97" s="106" t="s">
        <v>44</v>
      </c>
      <c r="E97" s="84" t="s">
        <v>85</v>
      </c>
      <c r="F97" s="85">
        <v>20</v>
      </c>
      <c r="G97" s="87">
        <v>1.5</v>
      </c>
      <c r="H97" s="87">
        <v>1.9</v>
      </c>
      <c r="I97" s="87">
        <v>14.88</v>
      </c>
      <c r="J97" s="87">
        <v>85.8</v>
      </c>
      <c r="K97" s="85" t="s">
        <v>61</v>
      </c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19.560000000000002</v>
      </c>
      <c r="H99" s="19">
        <f t="shared" ref="H99" si="47">SUM(H90:H98)</f>
        <v>22.73</v>
      </c>
      <c r="I99" s="19">
        <f t="shared" ref="I99" si="48">SUM(I90:I98)</f>
        <v>97.44</v>
      </c>
      <c r="J99" s="19">
        <f t="shared" ref="J99:L99" si="49">SUM(J90:J98)</f>
        <v>723.37999999999988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1250</v>
      </c>
      <c r="G100" s="32">
        <f t="shared" ref="G100" si="50">G89+G99</f>
        <v>38.11</v>
      </c>
      <c r="H100" s="32">
        <f t="shared" ref="H100" si="51">H89+H99</f>
        <v>54.61</v>
      </c>
      <c r="I100" s="32">
        <f t="shared" ref="I100" si="52">I89+I99</f>
        <v>128.5</v>
      </c>
      <c r="J100" s="32">
        <f t="shared" ref="J100:L100" si="53">J89+J99</f>
        <v>1206.52</v>
      </c>
      <c r="K100" s="32"/>
      <c r="L100" s="32">
        <f t="shared" si="53"/>
        <v>0</v>
      </c>
    </row>
    <row r="101" spans="1:12" ht="31.5" x14ac:dyDescent="0.25">
      <c r="A101" s="20">
        <v>2</v>
      </c>
      <c r="B101" s="21">
        <v>1</v>
      </c>
      <c r="C101" s="22" t="s">
        <v>20</v>
      </c>
      <c r="D101" s="5" t="s">
        <v>21</v>
      </c>
      <c r="E101" s="80" t="s">
        <v>86</v>
      </c>
      <c r="F101" s="81">
        <v>250</v>
      </c>
      <c r="G101" s="83">
        <v>9.1</v>
      </c>
      <c r="H101" s="83">
        <v>5.4</v>
      </c>
      <c r="I101" s="83">
        <v>47.8</v>
      </c>
      <c r="J101" s="83">
        <v>276.2</v>
      </c>
      <c r="K101" s="82">
        <v>173</v>
      </c>
      <c r="L101" s="39"/>
    </row>
    <row r="102" spans="1:12" ht="15.75" x14ac:dyDescent="0.25">
      <c r="A102" s="23"/>
      <c r="B102" s="15"/>
      <c r="C102" s="11"/>
      <c r="D102" s="7" t="s">
        <v>22</v>
      </c>
      <c r="E102" s="80" t="s">
        <v>87</v>
      </c>
      <c r="F102" s="81">
        <v>180</v>
      </c>
      <c r="G102" s="83">
        <v>5.9</v>
      </c>
      <c r="H102" s="83">
        <v>1.2</v>
      </c>
      <c r="I102" s="83">
        <v>17.100000000000001</v>
      </c>
      <c r="J102" s="83">
        <v>85.3</v>
      </c>
      <c r="K102" s="83">
        <v>382</v>
      </c>
      <c r="L102" s="41"/>
    </row>
    <row r="103" spans="1:12" ht="15.75" x14ac:dyDescent="0.25">
      <c r="A103" s="23"/>
      <c r="B103" s="15"/>
      <c r="C103" s="11"/>
      <c r="D103" s="7" t="s">
        <v>23</v>
      </c>
      <c r="E103" s="80" t="s">
        <v>88</v>
      </c>
      <c r="F103" s="81">
        <v>30</v>
      </c>
      <c r="G103" s="83">
        <v>2.25</v>
      </c>
      <c r="H103" s="83">
        <v>0.84</v>
      </c>
      <c r="I103" s="83">
        <v>15.51</v>
      </c>
      <c r="J103" s="83">
        <v>85.8</v>
      </c>
      <c r="K103" s="83" t="s">
        <v>42</v>
      </c>
      <c r="L103" s="41"/>
    </row>
    <row r="104" spans="1:12" ht="15.75" x14ac:dyDescent="0.25">
      <c r="A104" s="23"/>
      <c r="B104" s="15"/>
      <c r="C104" s="11"/>
      <c r="D104" s="89" t="s">
        <v>44</v>
      </c>
      <c r="E104" s="80" t="s">
        <v>89</v>
      </c>
      <c r="F104" s="95">
        <v>90</v>
      </c>
      <c r="G104" s="96">
        <v>0</v>
      </c>
      <c r="H104" s="83">
        <v>0</v>
      </c>
      <c r="I104" s="83">
        <v>8.1</v>
      </c>
      <c r="J104" s="83">
        <v>32.4</v>
      </c>
      <c r="K104" s="83" t="s">
        <v>42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17.25</v>
      </c>
      <c r="H108" s="19">
        <f t="shared" si="54"/>
        <v>7.44</v>
      </c>
      <c r="I108" s="19">
        <f t="shared" si="54"/>
        <v>88.51</v>
      </c>
      <c r="J108" s="19">
        <f t="shared" si="54"/>
        <v>479.7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90</v>
      </c>
      <c r="F109" s="85">
        <v>60</v>
      </c>
      <c r="G109" s="86">
        <v>0.8</v>
      </c>
      <c r="H109" s="86">
        <v>3</v>
      </c>
      <c r="I109" s="86">
        <v>4.8</v>
      </c>
      <c r="J109" s="86">
        <v>50.1</v>
      </c>
      <c r="K109" s="85">
        <v>52</v>
      </c>
      <c r="L109" s="41"/>
    </row>
    <row r="110" spans="1:12" ht="28.5" x14ac:dyDescent="0.25">
      <c r="A110" s="23"/>
      <c r="B110" s="15"/>
      <c r="C110" s="11"/>
      <c r="D110" s="7" t="s">
        <v>27</v>
      </c>
      <c r="E110" s="84" t="s">
        <v>69</v>
      </c>
      <c r="F110" s="85">
        <v>200</v>
      </c>
      <c r="G110" s="86">
        <v>2.2999999999999998</v>
      </c>
      <c r="H110" s="86">
        <v>4.2</v>
      </c>
      <c r="I110" s="86">
        <v>9.6</v>
      </c>
      <c r="J110" s="86">
        <v>113.8</v>
      </c>
      <c r="K110" s="85">
        <v>96</v>
      </c>
      <c r="L110" s="41"/>
    </row>
    <row r="111" spans="1:12" ht="15" x14ac:dyDescent="0.25">
      <c r="A111" s="23"/>
      <c r="B111" s="15"/>
      <c r="C111" s="11"/>
      <c r="D111" s="7" t="s">
        <v>28</v>
      </c>
      <c r="E111" s="84" t="s">
        <v>91</v>
      </c>
      <c r="F111" s="85">
        <v>90</v>
      </c>
      <c r="G111" s="86">
        <v>9.9</v>
      </c>
      <c r="H111" s="86">
        <v>21.51</v>
      </c>
      <c r="I111" s="86">
        <v>0.34</v>
      </c>
      <c r="J111" s="86">
        <v>234.5</v>
      </c>
      <c r="K111" s="85"/>
      <c r="L111" s="41"/>
    </row>
    <row r="112" spans="1:12" ht="15" x14ac:dyDescent="0.25">
      <c r="A112" s="23"/>
      <c r="B112" s="15"/>
      <c r="C112" s="11"/>
      <c r="D112" s="7" t="s">
        <v>29</v>
      </c>
      <c r="E112" s="84" t="s">
        <v>92</v>
      </c>
      <c r="F112" s="85">
        <v>150</v>
      </c>
      <c r="G112" s="86">
        <v>5.52</v>
      </c>
      <c r="H112" s="86">
        <v>4.5199999999999996</v>
      </c>
      <c r="I112" s="86">
        <v>26.45</v>
      </c>
      <c r="J112" s="86">
        <v>168.45</v>
      </c>
      <c r="K112" s="85">
        <v>309</v>
      </c>
      <c r="L112" s="41"/>
    </row>
    <row r="113" spans="1:12" ht="15" x14ac:dyDescent="0.25">
      <c r="A113" s="23"/>
      <c r="B113" s="15"/>
      <c r="C113" s="11"/>
      <c r="D113" s="7" t="s">
        <v>30</v>
      </c>
      <c r="E113" s="84" t="s">
        <v>60</v>
      </c>
      <c r="F113" s="85">
        <v>180</v>
      </c>
      <c r="G113" s="87">
        <v>0.14000000000000001</v>
      </c>
      <c r="H113" s="87">
        <v>0.14000000000000001</v>
      </c>
      <c r="I113" s="87">
        <v>25.1</v>
      </c>
      <c r="J113" s="87">
        <v>103.14</v>
      </c>
      <c r="K113" s="85">
        <v>342</v>
      </c>
      <c r="L113" s="41"/>
    </row>
    <row r="114" spans="1:12" ht="15" x14ac:dyDescent="0.25">
      <c r="A114" s="23"/>
      <c r="B114" s="15"/>
      <c r="C114" s="11"/>
      <c r="D114" s="7" t="s">
        <v>31</v>
      </c>
      <c r="E114" s="88" t="s">
        <v>50</v>
      </c>
      <c r="F114" s="85">
        <v>30</v>
      </c>
      <c r="G114" s="87">
        <v>2.25</v>
      </c>
      <c r="H114" s="87">
        <v>0.84</v>
      </c>
      <c r="I114" s="87">
        <v>15.51</v>
      </c>
      <c r="J114" s="87">
        <v>70.14</v>
      </c>
      <c r="K114" s="85" t="s">
        <v>61</v>
      </c>
      <c r="L114" s="41"/>
    </row>
    <row r="115" spans="1:12" ht="15" x14ac:dyDescent="0.25">
      <c r="A115" s="23"/>
      <c r="B115" s="15"/>
      <c r="C115" s="11"/>
      <c r="D115" s="7" t="s">
        <v>32</v>
      </c>
      <c r="E115" s="84" t="s">
        <v>62</v>
      </c>
      <c r="F115" s="85">
        <v>20</v>
      </c>
      <c r="G115" s="87">
        <v>1.58</v>
      </c>
      <c r="H115" s="87">
        <v>0.2</v>
      </c>
      <c r="I115" s="87">
        <v>9.66</v>
      </c>
      <c r="J115" s="87">
        <v>46.76</v>
      </c>
      <c r="K115" s="85" t="s">
        <v>61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22.490000000000002</v>
      </c>
      <c r="H118" s="19">
        <f t="shared" si="56"/>
        <v>34.410000000000011</v>
      </c>
      <c r="I118" s="19">
        <f t="shared" si="56"/>
        <v>91.46</v>
      </c>
      <c r="J118" s="19">
        <f t="shared" si="56"/>
        <v>786.88999999999987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1280</v>
      </c>
      <c r="G119" s="32">
        <f t="shared" ref="G119" si="58">G108+G118</f>
        <v>39.74</v>
      </c>
      <c r="H119" s="32">
        <f t="shared" ref="H119" si="59">H108+H118</f>
        <v>41.850000000000009</v>
      </c>
      <c r="I119" s="32">
        <f t="shared" ref="I119" si="60">I108+I118</f>
        <v>179.97</v>
      </c>
      <c r="J119" s="32">
        <f t="shared" ref="J119:L119" si="61">J108+J118</f>
        <v>1266.5899999999999</v>
      </c>
      <c r="K119" s="32"/>
      <c r="L119" s="32">
        <f t="shared" si="61"/>
        <v>0</v>
      </c>
    </row>
    <row r="120" spans="1:12" ht="31.5" x14ac:dyDescent="0.25">
      <c r="A120" s="14">
        <v>2</v>
      </c>
      <c r="B120" s="15">
        <v>2</v>
      </c>
      <c r="C120" s="22" t="s">
        <v>20</v>
      </c>
      <c r="D120" s="5" t="s">
        <v>21</v>
      </c>
      <c r="E120" s="80" t="s">
        <v>93</v>
      </c>
      <c r="F120" s="81">
        <v>210</v>
      </c>
      <c r="G120" s="107">
        <v>5.9</v>
      </c>
      <c r="H120" s="107">
        <v>8.09</v>
      </c>
      <c r="I120" s="107">
        <v>121.3</v>
      </c>
      <c r="J120" s="107">
        <v>558.70000000000005</v>
      </c>
      <c r="K120" s="107">
        <v>398</v>
      </c>
      <c r="L120" s="39"/>
    </row>
    <row r="121" spans="1:12" ht="15.75" x14ac:dyDescent="0.25">
      <c r="A121" s="14"/>
      <c r="B121" s="15"/>
      <c r="C121" s="11"/>
      <c r="D121" s="7" t="s">
        <v>22</v>
      </c>
      <c r="E121" s="80" t="s">
        <v>64</v>
      </c>
      <c r="F121" s="81">
        <v>200</v>
      </c>
      <c r="G121" s="83">
        <v>0.1</v>
      </c>
      <c r="H121" s="83">
        <v>0.02</v>
      </c>
      <c r="I121" s="83">
        <v>7</v>
      </c>
      <c r="J121" s="83">
        <v>28.6</v>
      </c>
      <c r="K121" s="82">
        <v>376</v>
      </c>
      <c r="L121" s="41"/>
    </row>
    <row r="122" spans="1:12" ht="15.75" x14ac:dyDescent="0.25">
      <c r="A122" s="14"/>
      <c r="B122" s="15"/>
      <c r="C122" s="11"/>
      <c r="D122" s="7" t="s">
        <v>24</v>
      </c>
      <c r="E122" s="80" t="s">
        <v>80</v>
      </c>
      <c r="F122" s="81">
        <v>90</v>
      </c>
      <c r="G122" s="82">
        <v>0.36</v>
      </c>
      <c r="H122" s="82">
        <v>0.36</v>
      </c>
      <c r="I122" s="82">
        <v>8.8000000000000007</v>
      </c>
      <c r="J122" s="82">
        <v>42.3</v>
      </c>
      <c r="K122" s="83" t="s">
        <v>42</v>
      </c>
      <c r="L122" s="41"/>
    </row>
    <row r="123" spans="1:12" ht="15" x14ac:dyDescent="0.25">
      <c r="A123" s="14"/>
      <c r="B123" s="15"/>
      <c r="C123" s="11"/>
      <c r="D123" s="89" t="s">
        <v>23</v>
      </c>
      <c r="E123" s="40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14"/>
      <c r="B124" s="15"/>
      <c r="C124" s="11"/>
      <c r="D124" s="7"/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6.36</v>
      </c>
      <c r="H127" s="19">
        <f t="shared" si="62"/>
        <v>8.4699999999999989</v>
      </c>
      <c r="I127" s="19">
        <f t="shared" si="62"/>
        <v>137.10000000000002</v>
      </c>
      <c r="J127" s="19">
        <f t="shared" si="62"/>
        <v>629.6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00" t="s">
        <v>94</v>
      </c>
      <c r="F128" s="101">
        <v>60</v>
      </c>
      <c r="G128" s="102">
        <v>0.64</v>
      </c>
      <c r="H128" s="102">
        <v>0.1</v>
      </c>
      <c r="I128" s="102">
        <v>5.0999999999999996</v>
      </c>
      <c r="J128" s="102">
        <v>39.9</v>
      </c>
      <c r="K128" s="83">
        <v>59</v>
      </c>
      <c r="L128" s="41"/>
    </row>
    <row r="129" spans="1:12" ht="28.5" x14ac:dyDescent="0.25">
      <c r="A129" s="14"/>
      <c r="B129" s="15"/>
      <c r="C129" s="11"/>
      <c r="D129" s="7" t="s">
        <v>27</v>
      </c>
      <c r="E129" s="84" t="s">
        <v>81</v>
      </c>
      <c r="F129" s="85">
        <v>200</v>
      </c>
      <c r="G129" s="97">
        <v>2.25</v>
      </c>
      <c r="H129" s="97">
        <v>4.2</v>
      </c>
      <c r="I129" s="97">
        <v>8.73</v>
      </c>
      <c r="J129" s="97">
        <v>117.5</v>
      </c>
      <c r="K129" s="85">
        <v>82</v>
      </c>
      <c r="L129" s="41"/>
    </row>
    <row r="130" spans="1:12" ht="15" x14ac:dyDescent="0.25">
      <c r="A130" s="14"/>
      <c r="B130" s="15"/>
      <c r="C130" s="11"/>
      <c r="D130" s="7" t="s">
        <v>28</v>
      </c>
      <c r="E130" s="84" t="s">
        <v>95</v>
      </c>
      <c r="F130" s="85">
        <v>90</v>
      </c>
      <c r="G130" s="86">
        <v>10.5</v>
      </c>
      <c r="H130" s="86">
        <v>10.5</v>
      </c>
      <c r="I130" s="86">
        <v>3.2</v>
      </c>
      <c r="J130" s="86">
        <v>149.4</v>
      </c>
      <c r="K130" s="85">
        <v>290</v>
      </c>
      <c r="L130" s="41"/>
    </row>
    <row r="131" spans="1:12" ht="15" x14ac:dyDescent="0.25">
      <c r="A131" s="14"/>
      <c r="B131" s="15"/>
      <c r="C131" s="11"/>
      <c r="D131" s="7" t="s">
        <v>29</v>
      </c>
      <c r="E131" s="84" t="s">
        <v>72</v>
      </c>
      <c r="F131" s="85">
        <v>150</v>
      </c>
      <c r="G131" s="86">
        <v>8.6</v>
      </c>
      <c r="H131" s="86">
        <v>6.09</v>
      </c>
      <c r="I131" s="86">
        <v>38.64</v>
      </c>
      <c r="J131" s="86">
        <v>243.8</v>
      </c>
      <c r="K131" s="85">
        <v>302</v>
      </c>
      <c r="L131" s="41"/>
    </row>
    <row r="132" spans="1:12" ht="15" x14ac:dyDescent="0.25">
      <c r="A132" s="14"/>
      <c r="B132" s="15"/>
      <c r="C132" s="11"/>
      <c r="D132" s="7" t="s">
        <v>30</v>
      </c>
      <c r="E132" s="84" t="s">
        <v>96</v>
      </c>
      <c r="F132" s="85">
        <v>180</v>
      </c>
      <c r="G132" s="86">
        <v>0.7</v>
      </c>
      <c r="H132" s="86">
        <v>0.04</v>
      </c>
      <c r="I132" s="86">
        <v>24.9</v>
      </c>
      <c r="J132" s="86">
        <v>103.32</v>
      </c>
      <c r="K132" s="85">
        <v>348</v>
      </c>
      <c r="L132" s="41"/>
    </row>
    <row r="133" spans="1:12" ht="15" x14ac:dyDescent="0.25">
      <c r="A133" s="14"/>
      <c r="B133" s="15"/>
      <c r="C133" s="11"/>
      <c r="D133" s="7" t="s">
        <v>31</v>
      </c>
      <c r="E133" s="88" t="s">
        <v>50</v>
      </c>
      <c r="F133" s="85">
        <v>30</v>
      </c>
      <c r="G133" s="87">
        <v>2.25</v>
      </c>
      <c r="H133" s="87">
        <v>0.84</v>
      </c>
      <c r="I133" s="87">
        <v>15.51</v>
      </c>
      <c r="J133" s="87">
        <v>70.14</v>
      </c>
      <c r="K133" s="85" t="s">
        <v>61</v>
      </c>
      <c r="L133" s="41"/>
    </row>
    <row r="134" spans="1:12" ht="15" x14ac:dyDescent="0.25">
      <c r="A134" s="14"/>
      <c r="B134" s="15"/>
      <c r="C134" s="11"/>
      <c r="D134" s="7" t="s">
        <v>32</v>
      </c>
      <c r="E134" s="84" t="s">
        <v>62</v>
      </c>
      <c r="F134" s="85">
        <v>30</v>
      </c>
      <c r="G134" s="87">
        <v>1.4</v>
      </c>
      <c r="H134" s="87">
        <v>0.47</v>
      </c>
      <c r="I134" s="87">
        <v>7.8</v>
      </c>
      <c r="J134" s="87">
        <v>42</v>
      </c>
      <c r="K134" s="85" t="s">
        <v>61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26.34</v>
      </c>
      <c r="H137" s="19">
        <f t="shared" si="64"/>
        <v>22.24</v>
      </c>
      <c r="I137" s="19">
        <f t="shared" si="64"/>
        <v>103.88</v>
      </c>
      <c r="J137" s="19">
        <f t="shared" si="64"/>
        <v>766.06000000000006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1240</v>
      </c>
      <c r="G138" s="32">
        <f t="shared" ref="G138" si="66">G127+G137</f>
        <v>32.700000000000003</v>
      </c>
      <c r="H138" s="32">
        <f t="shared" ref="H138" si="67">H127+H137</f>
        <v>30.709999999999997</v>
      </c>
      <c r="I138" s="32">
        <f t="shared" ref="I138" si="68">I127+I137</f>
        <v>240.98000000000002</v>
      </c>
      <c r="J138" s="32">
        <f t="shared" ref="J138:L138" si="69">J127+J137</f>
        <v>1395.66</v>
      </c>
      <c r="K138" s="32"/>
      <c r="L138" s="32">
        <f t="shared" si="69"/>
        <v>0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90" t="s">
        <v>97</v>
      </c>
      <c r="F139" s="91">
        <v>200</v>
      </c>
      <c r="G139" s="92">
        <v>6</v>
      </c>
      <c r="H139" s="92">
        <v>10.85</v>
      </c>
      <c r="I139" s="92">
        <v>42.95</v>
      </c>
      <c r="J139" s="92">
        <v>294</v>
      </c>
      <c r="K139" s="98">
        <v>174</v>
      </c>
      <c r="L139" s="39"/>
    </row>
    <row r="140" spans="1:12" ht="15.75" x14ac:dyDescent="0.25">
      <c r="A140" s="23"/>
      <c r="B140" s="15"/>
      <c r="C140" s="11"/>
      <c r="D140" s="7" t="s">
        <v>22</v>
      </c>
      <c r="E140" s="80" t="s">
        <v>54</v>
      </c>
      <c r="F140" s="81">
        <v>200</v>
      </c>
      <c r="G140" s="83">
        <v>0.13</v>
      </c>
      <c r="H140" s="83">
        <v>0.02</v>
      </c>
      <c r="I140" s="83">
        <v>9.9</v>
      </c>
      <c r="J140" s="83">
        <v>29.5</v>
      </c>
      <c r="K140" s="83">
        <v>377</v>
      </c>
      <c r="L140" s="41"/>
    </row>
    <row r="141" spans="1:12" ht="15.75" x14ac:dyDescent="0.25">
      <c r="A141" s="23"/>
      <c r="B141" s="15"/>
      <c r="C141" s="11"/>
      <c r="D141" s="7" t="s">
        <v>23</v>
      </c>
      <c r="E141" s="80" t="s">
        <v>41</v>
      </c>
      <c r="F141" s="81">
        <v>50</v>
      </c>
      <c r="G141" s="83">
        <f>2.25+4.64</f>
        <v>6.89</v>
      </c>
      <c r="H141" s="83">
        <f>0.84+5.9</f>
        <v>6.74</v>
      </c>
      <c r="I141" s="83">
        <v>15.51</v>
      </c>
      <c r="J141" s="83">
        <f>85.8+72</f>
        <v>157.80000000000001</v>
      </c>
      <c r="K141" s="83" t="s">
        <v>42</v>
      </c>
      <c r="L141" s="41"/>
    </row>
    <row r="142" spans="1:12" ht="15.75" customHeight="1" x14ac:dyDescent="0.25">
      <c r="A142" s="23"/>
      <c r="B142" s="15"/>
      <c r="C142" s="11"/>
      <c r="D142" s="89" t="s">
        <v>23</v>
      </c>
      <c r="E142" s="80" t="s">
        <v>98</v>
      </c>
      <c r="F142" s="108">
        <v>20</v>
      </c>
      <c r="G142" s="99">
        <v>0.9</v>
      </c>
      <c r="H142" s="99">
        <v>0.3</v>
      </c>
      <c r="I142" s="99">
        <v>5.2</v>
      </c>
      <c r="J142" s="99">
        <v>28</v>
      </c>
      <c r="K142" s="83" t="s">
        <v>42</v>
      </c>
      <c r="L142" s="41"/>
    </row>
    <row r="143" spans="1:12" ht="16.5" thickBot="1" x14ac:dyDescent="0.3">
      <c r="A143" s="23"/>
      <c r="B143" s="15"/>
      <c r="C143" s="11"/>
      <c r="D143" s="109" t="s">
        <v>26</v>
      </c>
      <c r="E143" s="80" t="s">
        <v>99</v>
      </c>
      <c r="F143" s="81">
        <v>40</v>
      </c>
      <c r="G143" s="83">
        <v>4.76</v>
      </c>
      <c r="H143" s="83">
        <v>4.04</v>
      </c>
      <c r="I143" s="83">
        <v>0.24</v>
      </c>
      <c r="J143" s="83">
        <v>56.56</v>
      </c>
      <c r="K143" s="83">
        <v>209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18.68</v>
      </c>
      <c r="H146" s="19">
        <f t="shared" si="70"/>
        <v>21.95</v>
      </c>
      <c r="I146" s="19">
        <f t="shared" si="70"/>
        <v>73.8</v>
      </c>
      <c r="J146" s="19">
        <f t="shared" si="70"/>
        <v>565.86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8" t="s">
        <v>26</v>
      </c>
      <c r="E147" s="84" t="s">
        <v>67</v>
      </c>
      <c r="F147" s="85">
        <v>60</v>
      </c>
      <c r="G147" s="86">
        <v>7.0000000000000007E-2</v>
      </c>
      <c r="H147" s="86">
        <v>1.9</v>
      </c>
      <c r="I147" s="86">
        <v>3.9</v>
      </c>
      <c r="J147" s="86">
        <v>36.24</v>
      </c>
      <c r="K147" s="85" t="s">
        <v>68</v>
      </c>
      <c r="L147" s="41"/>
    </row>
    <row r="148" spans="1:12" ht="15" x14ac:dyDescent="0.25">
      <c r="A148" s="23"/>
      <c r="B148" s="15"/>
      <c r="C148" s="11"/>
      <c r="D148" s="7" t="s">
        <v>27</v>
      </c>
      <c r="E148" s="84" t="s">
        <v>100</v>
      </c>
      <c r="F148" s="85">
        <v>200</v>
      </c>
      <c r="G148" s="86">
        <v>2.0699999999999998</v>
      </c>
      <c r="H148" s="86">
        <v>4.99</v>
      </c>
      <c r="I148" s="86">
        <v>7.3</v>
      </c>
      <c r="J148" s="86">
        <v>82.2</v>
      </c>
      <c r="K148" s="85">
        <v>99</v>
      </c>
      <c r="L148" s="41"/>
    </row>
    <row r="149" spans="1:12" ht="15" x14ac:dyDescent="0.25">
      <c r="A149" s="23"/>
      <c r="B149" s="15"/>
      <c r="C149" s="11"/>
      <c r="D149" s="7" t="s">
        <v>28</v>
      </c>
      <c r="E149" s="84" t="s">
        <v>101</v>
      </c>
      <c r="F149" s="85">
        <v>200</v>
      </c>
      <c r="G149" s="86">
        <v>14.05</v>
      </c>
      <c r="H149" s="86">
        <v>33.700000000000003</v>
      </c>
      <c r="I149" s="86">
        <v>18.899999999999999</v>
      </c>
      <c r="J149" s="86">
        <v>437.7</v>
      </c>
      <c r="K149" s="85">
        <v>259</v>
      </c>
      <c r="L149" s="41"/>
    </row>
    <row r="150" spans="1:12" ht="15" x14ac:dyDescent="0.25">
      <c r="A150" s="23"/>
      <c r="B150" s="15"/>
      <c r="C150" s="11"/>
      <c r="D150" s="7" t="s">
        <v>30</v>
      </c>
      <c r="E150" s="88" t="s">
        <v>49</v>
      </c>
      <c r="F150" s="93">
        <v>180</v>
      </c>
      <c r="G150" s="94">
        <v>0.9</v>
      </c>
      <c r="H150" s="94">
        <v>0</v>
      </c>
      <c r="I150" s="94">
        <v>18.2</v>
      </c>
      <c r="J150" s="94">
        <v>76.3</v>
      </c>
      <c r="K150" s="93">
        <v>389</v>
      </c>
      <c r="L150" s="41"/>
    </row>
    <row r="151" spans="1:12" ht="15" x14ac:dyDescent="0.25">
      <c r="A151" s="23"/>
      <c r="B151" s="15"/>
      <c r="C151" s="11"/>
      <c r="D151" s="7" t="s">
        <v>31</v>
      </c>
      <c r="E151" s="88" t="s">
        <v>50</v>
      </c>
      <c r="F151" s="85">
        <v>30</v>
      </c>
      <c r="G151" s="87">
        <v>2.25</v>
      </c>
      <c r="H151" s="87">
        <v>0.84</v>
      </c>
      <c r="I151" s="87">
        <v>15.51</v>
      </c>
      <c r="J151" s="87">
        <v>70.14</v>
      </c>
      <c r="K151" s="85" t="s">
        <v>61</v>
      </c>
      <c r="L151" s="41"/>
    </row>
    <row r="152" spans="1:12" ht="15" x14ac:dyDescent="0.25">
      <c r="A152" s="23"/>
      <c r="B152" s="15"/>
      <c r="C152" s="11"/>
      <c r="D152" s="7" t="s">
        <v>32</v>
      </c>
      <c r="E152" s="84" t="s">
        <v>62</v>
      </c>
      <c r="F152" s="85">
        <v>30</v>
      </c>
      <c r="G152" s="87">
        <v>1.4</v>
      </c>
      <c r="H152" s="87">
        <v>0.47</v>
      </c>
      <c r="I152" s="87">
        <v>7.8</v>
      </c>
      <c r="J152" s="87">
        <v>42</v>
      </c>
      <c r="K152" s="85" t="s">
        <v>61</v>
      </c>
      <c r="L152" s="41"/>
    </row>
    <row r="153" spans="1:12" ht="15" x14ac:dyDescent="0.25">
      <c r="A153" s="23"/>
      <c r="B153" s="15"/>
      <c r="C153" s="11"/>
      <c r="D153" s="7"/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20.74</v>
      </c>
      <c r="H156" s="19">
        <f t="shared" si="72"/>
        <v>41.900000000000006</v>
      </c>
      <c r="I156" s="19">
        <f t="shared" si="72"/>
        <v>71.61</v>
      </c>
      <c r="J156" s="19">
        <f t="shared" si="72"/>
        <v>744.57999999999993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1210</v>
      </c>
      <c r="G157" s="32">
        <f t="shared" ref="G157" si="74">G146+G156</f>
        <v>39.42</v>
      </c>
      <c r="H157" s="32">
        <f t="shared" ref="H157" si="75">H146+H156</f>
        <v>63.850000000000009</v>
      </c>
      <c r="I157" s="32">
        <f t="shared" ref="I157" si="76">I146+I156</f>
        <v>145.41</v>
      </c>
      <c r="J157" s="32">
        <f t="shared" ref="J157:L157" si="77">J146+J156</f>
        <v>1310.44</v>
      </c>
      <c r="K157" s="32"/>
      <c r="L157" s="32">
        <f t="shared" si="77"/>
        <v>0</v>
      </c>
    </row>
    <row r="158" spans="1:12" ht="31.5" x14ac:dyDescent="0.25">
      <c r="A158" s="20">
        <v>2</v>
      </c>
      <c r="B158" s="21">
        <v>4</v>
      </c>
      <c r="C158" s="22" t="s">
        <v>20</v>
      </c>
      <c r="D158" s="5" t="s">
        <v>21</v>
      </c>
      <c r="E158" s="90" t="s">
        <v>73</v>
      </c>
      <c r="F158" s="91">
        <v>230</v>
      </c>
      <c r="G158" s="92">
        <v>20.939999999999998</v>
      </c>
      <c r="H158" s="92">
        <v>15.15</v>
      </c>
      <c r="I158" s="92">
        <v>74.850000000000009</v>
      </c>
      <c r="J158" s="92">
        <v>519.41999999999996</v>
      </c>
      <c r="K158" s="98" t="s">
        <v>74</v>
      </c>
      <c r="L158" s="39"/>
    </row>
    <row r="159" spans="1:12" ht="15.75" x14ac:dyDescent="0.25">
      <c r="A159" s="23"/>
      <c r="B159" s="15"/>
      <c r="C159" s="11"/>
      <c r="D159" s="7" t="s">
        <v>22</v>
      </c>
      <c r="E159" s="80" t="s">
        <v>79</v>
      </c>
      <c r="F159" s="81">
        <v>180</v>
      </c>
      <c r="G159" s="82">
        <v>2.85</v>
      </c>
      <c r="H159" s="82">
        <v>2.41</v>
      </c>
      <c r="I159" s="82">
        <v>10.76</v>
      </c>
      <c r="J159" s="82">
        <v>74.94</v>
      </c>
      <c r="K159" s="81">
        <v>379</v>
      </c>
      <c r="L159" s="41"/>
    </row>
    <row r="160" spans="1:12" ht="15.75" x14ac:dyDescent="0.25">
      <c r="A160" s="23"/>
      <c r="B160" s="15"/>
      <c r="C160" s="11"/>
      <c r="D160" s="7" t="s">
        <v>24</v>
      </c>
      <c r="E160" s="80" t="s">
        <v>80</v>
      </c>
      <c r="F160" s="81">
        <v>100</v>
      </c>
      <c r="G160" s="110">
        <v>0.4</v>
      </c>
      <c r="H160" s="110">
        <v>0.4</v>
      </c>
      <c r="I160" s="110">
        <v>9.8000000000000007</v>
      </c>
      <c r="J160" s="110">
        <v>47</v>
      </c>
      <c r="K160" s="82">
        <v>338</v>
      </c>
      <c r="L160" s="41"/>
    </row>
    <row r="161" spans="1:12" ht="15" x14ac:dyDescent="0.25">
      <c r="A161" s="23"/>
      <c r="B161" s="15"/>
      <c r="C161" s="11"/>
      <c r="D161" s="89" t="s">
        <v>23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3"/>
      <c r="B162" s="15"/>
      <c r="C162" s="11"/>
      <c r="D162" s="7"/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24.189999999999998</v>
      </c>
      <c r="H165" s="19">
        <f t="shared" si="78"/>
        <v>17.96</v>
      </c>
      <c r="I165" s="19">
        <f t="shared" si="78"/>
        <v>95.410000000000011</v>
      </c>
      <c r="J165" s="19">
        <f t="shared" si="78"/>
        <v>641.3599999999999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84" t="s">
        <v>102</v>
      </c>
      <c r="F166" s="85">
        <v>60</v>
      </c>
      <c r="G166" s="86">
        <v>0.98</v>
      </c>
      <c r="H166" s="86">
        <v>2.5</v>
      </c>
      <c r="I166" s="86">
        <v>4.4000000000000004</v>
      </c>
      <c r="J166" s="86">
        <v>47.94</v>
      </c>
      <c r="K166" s="85">
        <v>53</v>
      </c>
      <c r="L166" s="41"/>
    </row>
    <row r="167" spans="1:12" ht="28.5" x14ac:dyDescent="0.25">
      <c r="A167" s="23"/>
      <c r="B167" s="15"/>
      <c r="C167" s="11"/>
      <c r="D167" s="7" t="s">
        <v>27</v>
      </c>
      <c r="E167" s="84" t="s">
        <v>103</v>
      </c>
      <c r="F167" s="85">
        <v>200</v>
      </c>
      <c r="G167" s="86">
        <v>2.1</v>
      </c>
      <c r="H167" s="86">
        <v>4.12</v>
      </c>
      <c r="I167" s="86">
        <v>6.32</v>
      </c>
      <c r="J167" s="86">
        <v>99.8</v>
      </c>
      <c r="K167" s="85">
        <v>88</v>
      </c>
      <c r="L167" s="41"/>
    </row>
    <row r="168" spans="1:12" ht="28.5" x14ac:dyDescent="0.25">
      <c r="A168" s="23"/>
      <c r="B168" s="15"/>
      <c r="C168" s="11"/>
      <c r="D168" s="7" t="s">
        <v>28</v>
      </c>
      <c r="E168" s="84" t="s">
        <v>104</v>
      </c>
      <c r="F168" s="85">
        <v>90</v>
      </c>
      <c r="G168" s="86">
        <v>8.65</v>
      </c>
      <c r="H168" s="86">
        <v>12.5</v>
      </c>
      <c r="I168" s="86">
        <v>8.7200000000000006</v>
      </c>
      <c r="J168" s="86">
        <v>191.85</v>
      </c>
      <c r="K168" s="85">
        <v>297</v>
      </c>
      <c r="L168" s="41"/>
    </row>
    <row r="169" spans="1:12" ht="15" x14ac:dyDescent="0.25">
      <c r="A169" s="23"/>
      <c r="B169" s="15"/>
      <c r="C169" s="11"/>
      <c r="D169" s="7" t="s">
        <v>29</v>
      </c>
      <c r="E169" s="84" t="s">
        <v>105</v>
      </c>
      <c r="F169" s="85">
        <v>150</v>
      </c>
      <c r="G169" s="86">
        <v>3.65</v>
      </c>
      <c r="H169" s="86">
        <v>5.37</v>
      </c>
      <c r="I169" s="86">
        <v>36.68</v>
      </c>
      <c r="J169" s="86">
        <v>209.7</v>
      </c>
      <c r="K169" s="85">
        <v>304</v>
      </c>
      <c r="L169" s="41"/>
    </row>
    <row r="170" spans="1:12" ht="15" x14ac:dyDescent="0.25">
      <c r="A170" s="23"/>
      <c r="B170" s="15"/>
      <c r="C170" s="11"/>
      <c r="D170" s="7" t="s">
        <v>30</v>
      </c>
      <c r="E170" s="84" t="s">
        <v>106</v>
      </c>
      <c r="F170" s="85">
        <v>200</v>
      </c>
      <c r="G170" s="87">
        <v>0.35</v>
      </c>
      <c r="H170" s="87">
        <v>0.08</v>
      </c>
      <c r="I170" s="87">
        <v>29.85</v>
      </c>
      <c r="J170" s="87">
        <v>122.2</v>
      </c>
      <c r="K170" s="85">
        <v>348</v>
      </c>
      <c r="L170" s="41"/>
    </row>
    <row r="171" spans="1:12" ht="15" x14ac:dyDescent="0.25">
      <c r="A171" s="23"/>
      <c r="B171" s="15"/>
      <c r="C171" s="11"/>
      <c r="D171" s="7" t="s">
        <v>31</v>
      </c>
      <c r="E171" s="84" t="s">
        <v>62</v>
      </c>
      <c r="F171" s="85">
        <v>30</v>
      </c>
      <c r="G171" s="87">
        <v>1.4</v>
      </c>
      <c r="H171" s="87">
        <v>0.47</v>
      </c>
      <c r="I171" s="87">
        <v>7.8</v>
      </c>
      <c r="J171" s="87">
        <v>42</v>
      </c>
      <c r="K171" s="85" t="s">
        <v>61</v>
      </c>
      <c r="L171" s="41"/>
    </row>
    <row r="172" spans="1:12" ht="15" x14ac:dyDescent="0.25">
      <c r="A172" s="23"/>
      <c r="B172" s="15"/>
      <c r="C172" s="11"/>
      <c r="D172" s="7" t="s">
        <v>32</v>
      </c>
      <c r="E172" s="88" t="s">
        <v>50</v>
      </c>
      <c r="F172" s="83">
        <v>20</v>
      </c>
      <c r="G172" s="87">
        <v>1.58</v>
      </c>
      <c r="H172" s="87">
        <v>0.2</v>
      </c>
      <c r="I172" s="87">
        <v>9.66</v>
      </c>
      <c r="J172" s="87">
        <v>46.76</v>
      </c>
      <c r="K172" s="83" t="s">
        <v>51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18.71</v>
      </c>
      <c r="H175" s="19">
        <f t="shared" si="80"/>
        <v>25.24</v>
      </c>
      <c r="I175" s="19">
        <f t="shared" si="80"/>
        <v>103.42999999999999</v>
      </c>
      <c r="J175" s="19">
        <f t="shared" si="80"/>
        <v>760.25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1260</v>
      </c>
      <c r="G176" s="32">
        <f t="shared" ref="G176" si="82">G165+G175</f>
        <v>42.9</v>
      </c>
      <c r="H176" s="32">
        <f t="shared" ref="H176" si="83">H165+H175</f>
        <v>43.2</v>
      </c>
      <c r="I176" s="32">
        <f t="shared" ref="I176" si="84">I165+I175</f>
        <v>198.84</v>
      </c>
      <c r="J176" s="32">
        <f t="shared" ref="J176:L176" si="85">J165+J175</f>
        <v>1401.61</v>
      </c>
      <c r="K176" s="32"/>
      <c r="L176" s="32">
        <f t="shared" si="85"/>
        <v>0</v>
      </c>
    </row>
    <row r="177" spans="1:12" ht="31.5" x14ac:dyDescent="0.25">
      <c r="A177" s="20">
        <v>2</v>
      </c>
      <c r="B177" s="21">
        <v>5</v>
      </c>
      <c r="C177" s="22" t="s">
        <v>20</v>
      </c>
      <c r="D177" s="5" t="s">
        <v>21</v>
      </c>
      <c r="E177" s="90" t="s">
        <v>107</v>
      </c>
      <c r="F177" s="91">
        <v>250</v>
      </c>
      <c r="G177" s="92">
        <v>15.9</v>
      </c>
      <c r="H177" s="92">
        <v>28.4</v>
      </c>
      <c r="I177" s="92">
        <v>26.77</v>
      </c>
      <c r="J177" s="92">
        <v>428.9</v>
      </c>
      <c r="K177" s="98" t="s">
        <v>109</v>
      </c>
      <c r="L177" s="39"/>
    </row>
    <row r="178" spans="1:12" ht="15.75" x14ac:dyDescent="0.25">
      <c r="A178" s="23"/>
      <c r="B178" s="15"/>
      <c r="C178" s="11"/>
      <c r="D178" s="7" t="s">
        <v>22</v>
      </c>
      <c r="E178" s="80" t="s">
        <v>54</v>
      </c>
      <c r="F178" s="81">
        <v>200</v>
      </c>
      <c r="G178" s="111">
        <v>0.13</v>
      </c>
      <c r="H178" s="111">
        <v>0.02</v>
      </c>
      <c r="I178" s="111">
        <v>9.9</v>
      </c>
      <c r="J178" s="111">
        <v>29.5</v>
      </c>
      <c r="K178" s="83">
        <v>377</v>
      </c>
      <c r="L178" s="41"/>
    </row>
    <row r="179" spans="1:12" ht="15.75" x14ac:dyDescent="0.25">
      <c r="A179" s="23"/>
      <c r="B179" s="15"/>
      <c r="C179" s="11"/>
      <c r="D179" s="7" t="s">
        <v>44</v>
      </c>
      <c r="E179" s="80" t="s">
        <v>108</v>
      </c>
      <c r="F179" s="81">
        <v>15</v>
      </c>
      <c r="G179" s="111">
        <v>1.05</v>
      </c>
      <c r="H179" s="111">
        <v>5.0999999999999996</v>
      </c>
      <c r="I179" s="111">
        <v>7.5</v>
      </c>
      <c r="J179" s="111">
        <v>82.5</v>
      </c>
      <c r="K179" s="83" t="s">
        <v>42</v>
      </c>
      <c r="L179" s="41"/>
    </row>
    <row r="180" spans="1:12" ht="15.75" x14ac:dyDescent="0.25">
      <c r="A180" s="23"/>
      <c r="B180" s="15"/>
      <c r="C180" s="11"/>
      <c r="D180" s="89" t="s">
        <v>23</v>
      </c>
      <c r="E180" s="80" t="s">
        <v>65</v>
      </c>
      <c r="F180" s="81">
        <v>35</v>
      </c>
      <c r="G180" s="111">
        <v>1.6</v>
      </c>
      <c r="H180" s="111">
        <v>0.5</v>
      </c>
      <c r="I180" s="111">
        <v>9.1</v>
      </c>
      <c r="J180" s="111">
        <v>49</v>
      </c>
      <c r="K180" s="83" t="s">
        <v>42</v>
      </c>
      <c r="L180" s="41"/>
    </row>
    <row r="181" spans="1:12" ht="15" x14ac:dyDescent="0.25">
      <c r="A181" s="23"/>
      <c r="B181" s="15"/>
      <c r="C181" s="11"/>
      <c r="D181" s="7"/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18.680000000000003</v>
      </c>
      <c r="H184" s="19">
        <f t="shared" si="86"/>
        <v>34.019999999999996</v>
      </c>
      <c r="I184" s="19">
        <f t="shared" si="86"/>
        <v>53.27</v>
      </c>
      <c r="J184" s="19">
        <f t="shared" si="86"/>
        <v>589.9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67</v>
      </c>
      <c r="F185" s="85">
        <v>60</v>
      </c>
      <c r="G185" s="86">
        <v>7.0000000000000007E-2</v>
      </c>
      <c r="H185" s="86">
        <v>1.9</v>
      </c>
      <c r="I185" s="86">
        <v>3.9</v>
      </c>
      <c r="J185" s="86">
        <v>36.24</v>
      </c>
      <c r="K185" s="85" t="s">
        <v>68</v>
      </c>
      <c r="L185" s="41"/>
    </row>
    <row r="186" spans="1:12" ht="15" x14ac:dyDescent="0.25">
      <c r="A186" s="23"/>
      <c r="B186" s="15"/>
      <c r="C186" s="11"/>
      <c r="D186" s="7" t="s">
        <v>27</v>
      </c>
      <c r="E186" s="84" t="s">
        <v>110</v>
      </c>
      <c r="F186" s="85">
        <v>200</v>
      </c>
      <c r="G186" s="86">
        <v>2.64</v>
      </c>
      <c r="H186" s="86">
        <v>4.4800000000000004</v>
      </c>
      <c r="I186" s="86">
        <v>9.8000000000000007</v>
      </c>
      <c r="J186" s="86">
        <v>120.3</v>
      </c>
      <c r="K186" s="85">
        <v>96</v>
      </c>
      <c r="L186" s="41"/>
    </row>
    <row r="187" spans="1:12" ht="15" x14ac:dyDescent="0.25">
      <c r="A187" s="23"/>
      <c r="B187" s="15"/>
      <c r="C187" s="11"/>
      <c r="D187" s="7" t="s">
        <v>28</v>
      </c>
      <c r="E187" s="84" t="s">
        <v>111</v>
      </c>
      <c r="F187" s="85">
        <v>90</v>
      </c>
      <c r="G187" s="86">
        <v>15.69</v>
      </c>
      <c r="H187" s="86">
        <v>15.08</v>
      </c>
      <c r="I187" s="86">
        <v>14.65</v>
      </c>
      <c r="J187" s="86">
        <v>257.39999999999998</v>
      </c>
      <c r="K187" s="85" t="s">
        <v>114</v>
      </c>
      <c r="L187" s="41"/>
    </row>
    <row r="188" spans="1:12" ht="15" x14ac:dyDescent="0.25">
      <c r="A188" s="23"/>
      <c r="B188" s="15"/>
      <c r="C188" s="11"/>
      <c r="D188" s="7" t="s">
        <v>29</v>
      </c>
      <c r="E188" s="84" t="s">
        <v>112</v>
      </c>
      <c r="F188" s="85">
        <v>150</v>
      </c>
      <c r="G188" s="86">
        <v>5.52</v>
      </c>
      <c r="H188" s="86">
        <v>4.5199999999999996</v>
      </c>
      <c r="I188" s="86">
        <v>26.45</v>
      </c>
      <c r="J188" s="86">
        <v>168.45</v>
      </c>
      <c r="K188" s="85">
        <v>309</v>
      </c>
      <c r="L188" s="41"/>
    </row>
    <row r="189" spans="1:12" ht="15" x14ac:dyDescent="0.25">
      <c r="A189" s="23"/>
      <c r="B189" s="15"/>
      <c r="C189" s="11"/>
      <c r="D189" s="7" t="s">
        <v>30</v>
      </c>
      <c r="E189" s="84" t="s">
        <v>60</v>
      </c>
      <c r="F189" s="85">
        <v>180</v>
      </c>
      <c r="G189" s="87">
        <v>0.14000000000000001</v>
      </c>
      <c r="H189" s="87">
        <v>0.14000000000000001</v>
      </c>
      <c r="I189" s="87">
        <v>25.1</v>
      </c>
      <c r="J189" s="87">
        <v>103.14</v>
      </c>
      <c r="K189" s="85">
        <v>342</v>
      </c>
      <c r="L189" s="41"/>
    </row>
    <row r="190" spans="1:12" ht="15" x14ac:dyDescent="0.25">
      <c r="A190" s="23"/>
      <c r="B190" s="15"/>
      <c r="C190" s="11"/>
      <c r="D190" s="7" t="s">
        <v>31</v>
      </c>
      <c r="E190" s="112" t="s">
        <v>113</v>
      </c>
      <c r="F190" s="85">
        <v>30</v>
      </c>
      <c r="G190" s="87">
        <v>2.25</v>
      </c>
      <c r="H190" s="87">
        <v>0.84</v>
      </c>
      <c r="I190" s="87">
        <v>15.51</v>
      </c>
      <c r="J190" s="87">
        <v>70.14</v>
      </c>
      <c r="K190" s="85" t="s">
        <v>61</v>
      </c>
      <c r="L190" s="41"/>
    </row>
    <row r="191" spans="1:12" ht="15" x14ac:dyDescent="0.25">
      <c r="A191" s="23"/>
      <c r="B191" s="15"/>
      <c r="C191" s="11"/>
      <c r="D191" s="7" t="s">
        <v>32</v>
      </c>
      <c r="E191" s="84" t="s">
        <v>62</v>
      </c>
      <c r="F191" s="85">
        <v>30</v>
      </c>
      <c r="G191" s="87">
        <v>1.4</v>
      </c>
      <c r="H191" s="87">
        <v>0.47</v>
      </c>
      <c r="I191" s="87">
        <v>7.8</v>
      </c>
      <c r="J191" s="87">
        <v>42</v>
      </c>
      <c r="K191" s="85" t="s">
        <v>61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27.709999999999997</v>
      </c>
      <c r="H194" s="19">
        <f t="shared" si="88"/>
        <v>27.43</v>
      </c>
      <c r="I194" s="19">
        <f t="shared" si="88"/>
        <v>103.21000000000001</v>
      </c>
      <c r="J194" s="19">
        <f t="shared" si="88"/>
        <v>797.66999999999985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1240</v>
      </c>
      <c r="G195" s="32">
        <f t="shared" ref="G195" si="90">G184+G194</f>
        <v>46.39</v>
      </c>
      <c r="H195" s="32">
        <f t="shared" ref="H195" si="91">H184+H194</f>
        <v>61.449999999999996</v>
      </c>
      <c r="I195" s="32">
        <f t="shared" ref="I195" si="92">I184+I194</f>
        <v>156.48000000000002</v>
      </c>
      <c r="J195" s="32">
        <f t="shared" ref="J195:L195" si="93">J184+J194</f>
        <v>1387.5699999999997</v>
      </c>
      <c r="K195" s="32"/>
      <c r="L195" s="32">
        <f t="shared" si="93"/>
        <v>0</v>
      </c>
    </row>
    <row r="196" spans="1:12" x14ac:dyDescent="0.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1261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42.880999999999993</v>
      </c>
      <c r="H196" s="34">
        <f t="shared" si="94"/>
        <v>51.233700000000013</v>
      </c>
      <c r="I196" s="34">
        <f t="shared" si="94"/>
        <v>180.435</v>
      </c>
      <c r="J196" s="34">
        <f t="shared" si="94"/>
        <v>1363.432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dcterms:created xsi:type="dcterms:W3CDTF">2022-05-16T14:23:56Z</dcterms:created>
  <dcterms:modified xsi:type="dcterms:W3CDTF">2024-03-30T19:34:10Z</dcterms:modified>
</cp:coreProperties>
</file>